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rdo\Desktop\Escritorio\Clases\F22\2025\"/>
    </mc:Choice>
  </mc:AlternateContent>
  <xr:revisionPtr revIDLastSave="0" documentId="13_ncr:1_{2F837C94-3040-4628-B524-08CC1C141819}" xr6:coauthVersionLast="47" xr6:coauthVersionMax="47" xr10:uidLastSave="{00000000-0000-0000-0000-000000000000}"/>
  <bookViews>
    <workbookView xWindow="-110" yWindow="-110" windowWidth="19420" windowHeight="10420" tabRatio="679" xr2:uid="{00000000-000D-0000-FFFF-FFFF00000000}"/>
  </bookViews>
  <sheets>
    <sheet name="Anverso" sheetId="11" r:id="rId1"/>
    <sheet name="r1 al r11" sheetId="1" r:id="rId2"/>
    <sheet name="14A r12, r13 y r14" sheetId="4" r:id="rId3"/>
    <sheet name="14A R15 y R16" sheetId="5" r:id="rId4"/>
    <sheet name="PYME R17 al R20" sheetId="6" r:id="rId5"/>
    <sheet name="Transparencia R21, R22 " sheetId="7" r:id="rId6"/>
    <sheet name="PTMO R24" sheetId="8" r:id="rId7"/>
  </sheets>
  <definedNames>
    <definedName name="_xlnm.Print_Area" localSheetId="2">'14A r12, r13 y r14'!$B$1:$E$104</definedName>
    <definedName name="_xlnm.Print_Area" localSheetId="0">Anverso!$B$1:$P$189</definedName>
    <definedName name="_xlnm.Print_Area" localSheetId="4">'PYME R17 al R20'!$A$1:$S$121</definedName>
    <definedName name="_xlnm.Print_Area" localSheetId="1">'r1 al r11'!$B$1:$T$228</definedName>
  </definedNames>
  <calcPr calcId="191029"/>
</workbook>
</file>

<file path=xl/calcChain.xml><?xml version="1.0" encoding="utf-8"?>
<calcChain xmlns="http://schemas.openxmlformats.org/spreadsheetml/2006/main">
  <c r="P60" i="7" l="1"/>
  <c r="P59" i="7"/>
  <c r="P38" i="6"/>
  <c r="P15" i="6"/>
  <c r="P40" i="6" s="1"/>
  <c r="P43" i="6" s="1"/>
  <c r="P36" i="7"/>
  <c r="P37" i="7" s="1"/>
  <c r="P17" i="7"/>
  <c r="P52" i="6"/>
  <c r="P57" i="6" s="1"/>
  <c r="P80" i="6"/>
  <c r="P79" i="6"/>
  <c r="D98" i="4"/>
  <c r="D97" i="4"/>
  <c r="D72" i="4"/>
  <c r="D67" i="4"/>
  <c r="D23" i="4"/>
  <c r="D55" i="4" s="1"/>
  <c r="D58" i="4" s="1"/>
  <c r="L21" i="1"/>
  <c r="L25" i="1" s="1"/>
  <c r="L30" i="1" s="1"/>
  <c r="Q34" i="1"/>
  <c r="O48" i="11"/>
  <c r="M84" i="11"/>
  <c r="E39" i="11"/>
  <c r="O39" i="11" s="1"/>
  <c r="O37" i="11"/>
  <c r="O36" i="11"/>
  <c r="O35" i="11"/>
  <c r="O34" i="11"/>
  <c r="O32" i="11"/>
  <c r="O31" i="11"/>
  <c r="O30" i="11"/>
  <c r="O27" i="11"/>
  <c r="O26" i="11"/>
  <c r="O24" i="11"/>
  <c r="O22" i="11"/>
  <c r="O23" i="11"/>
  <c r="O21" i="11"/>
  <c r="O20" i="11"/>
  <c r="O19" i="11"/>
  <c r="O18" i="11"/>
  <c r="O17" i="11"/>
  <c r="O12" i="11"/>
  <c r="O11" i="11"/>
  <c r="O38" i="11"/>
  <c r="L32" i="1" l="1"/>
  <c r="L34" i="1" s="1"/>
  <c r="O46" i="11"/>
  <c r="O52" i="11" s="1"/>
</calcChain>
</file>

<file path=xl/sharedStrings.xml><?xml version="1.0" encoding="utf-8"?>
<sst xmlns="http://schemas.openxmlformats.org/spreadsheetml/2006/main" count="1272" uniqueCount="651">
  <si>
    <t>RUT</t>
  </si>
  <si>
    <t>Nombre</t>
  </si>
  <si>
    <t>Actividad, profesión o giro del negocio</t>
  </si>
  <si>
    <t>Domicilio</t>
  </si>
  <si>
    <t>Correo electrónico</t>
  </si>
  <si>
    <t>Telefóno</t>
  </si>
  <si>
    <t>Rentas de 2ª Categoría</t>
  </si>
  <si>
    <t>Renta actualizada</t>
  </si>
  <si>
    <t>Impuesto retenido actualizado</t>
  </si>
  <si>
    <t>Total ingresos brutos</t>
  </si>
  <si>
    <t>Total honorarios</t>
  </si>
  <si>
    <t>Conceptos</t>
  </si>
  <si>
    <t>Según art. 17 N°8 letra b) de la LIR</t>
  </si>
  <si>
    <t>Enajenaciones a partes relacionadas</t>
  </si>
  <si>
    <t>Otras enajenaciones afectas</t>
  </si>
  <si>
    <t>Régimen de tributación</t>
  </si>
  <si>
    <t>ENAJENACIÓN DE ACCIONES</t>
  </si>
  <si>
    <t>Régimen  tributario de la LIR</t>
  </si>
  <si>
    <t>Mayor o menor valor determinado</t>
  </si>
  <si>
    <t>ENAJENACIÓN DE DERECHOS SOCIALES</t>
  </si>
  <si>
    <t>ENAJENACIÓN O RESCATE DE CUOTAS DE FONDOS MUTUOS Y/O FONDOS DE INVERSIÓN</t>
  </si>
  <si>
    <t>ENAJENACIÓN O RESCATE DE INSTRUMENTOS SEGÚN ART. 107 LIR</t>
  </si>
  <si>
    <t>Instrumentos enajenados o rescatados</t>
  </si>
  <si>
    <t>Mayor  o menor  valor determinado</t>
  </si>
  <si>
    <t>Determinación del resultado</t>
  </si>
  <si>
    <t>OPERACIONES INTERNACIONALES</t>
  </si>
  <si>
    <t>DATOS DE BALANCE</t>
  </si>
  <si>
    <t>OTROS ANTECEDENTES</t>
  </si>
  <si>
    <t>SALDOS</t>
  </si>
  <si>
    <t>CUENTAS EN PARTICIPACIÓN Y DEMÁS ENCARGOS FIDUCIARIOS</t>
  </si>
  <si>
    <t>Detalle</t>
  </si>
  <si>
    <t>Saldo de rentas tributables acumuladas</t>
  </si>
  <si>
    <t>Incremento</t>
  </si>
  <si>
    <t>Crédito</t>
  </si>
  <si>
    <t>No Sujeto a Restitución</t>
  </si>
  <si>
    <t>Sujeto a Restitución</t>
  </si>
  <si>
    <t>CRÉDITOS CUYOS REMANENTES NO DAN DERECHO A IMPUTACIÓN EN LOS EJERCICIOS SIGUIENTES NI A DEVOLUCIÓN</t>
  </si>
  <si>
    <t>DETALLE</t>
  </si>
  <si>
    <t>TOTAL GASTO</t>
  </si>
  <si>
    <t>GASTO NO ACEPTADO</t>
  </si>
  <si>
    <t>CRÉDITO</t>
  </si>
  <si>
    <t>CRÉDITOS CUYOS REMANENTES DAN  SOLO DERECHO A IMPUTACIÓN EN LOS EJERCICIOS SIGUIENTES</t>
  </si>
  <si>
    <t>CRÉDITO CUYO REMANENTE DA DERECHO A DEVOLUCIÓN</t>
  </si>
  <si>
    <t>OTRAS  DONACIONES</t>
  </si>
  <si>
    <t>ANTECEDENTES IEAM EX ARTS. 64 BIS y 64 TER LIR (CONTRIBUYENTES CON INVARIABILIDAD TRIBUTARIA VIGENTE)</t>
  </si>
  <si>
    <t>ANTECEDENTES ROYALTY MINERO LEY N° 21.591</t>
  </si>
  <si>
    <t>AGREGADOS A LA RIOMA (ART. 6 LEY N° 21.591 Y ART 58 LEY N° 20.551)</t>
  </si>
  <si>
    <t>DEDUCCIONES A LA RIOMA ART. 6 LEY N° 21.591</t>
  </si>
  <si>
    <t>RESULTADO FINANCIERO</t>
  </si>
  <si>
    <t>Ingresos del giro percibidos o devengados</t>
  </si>
  <si>
    <t>+</t>
  </si>
  <si>
    <t>Rentas de fuente extranjera</t>
  </si>
  <si>
    <t>Intereses percibidos o devengados</t>
  </si>
  <si>
    <t>Otros ingresos percibidos o devengados</t>
  </si>
  <si>
    <t>Costo directo de los bienes y servicios</t>
  </si>
  <si>
    <t>Remuneraciones</t>
  </si>
  <si>
    <t>Arriendos</t>
  </si>
  <si>
    <t>Depreciación financiera del ejercicio</t>
  </si>
  <si>
    <t>Intereses pagados o adeudados</t>
  </si>
  <si>
    <t>Gastos por donaciones</t>
  </si>
  <si>
    <t>Otros gastos financieros</t>
  </si>
  <si>
    <t>Gastos por inversión privada en investigación y desarrollo certificados por CORFO</t>
  </si>
  <si>
    <t>Gastos por inversión privada en Investigación y desarrollo no certificados por CORFO</t>
  </si>
  <si>
    <t>Gastos por exigencias medio ambientales</t>
  </si>
  <si>
    <t>Gasto por indemnización o compensación a clientes o usuarios</t>
  </si>
  <si>
    <t>Costos y gastos necesarios para producir las rentas de fuente extranjera</t>
  </si>
  <si>
    <t>Gastos por impuesto renta e impuesto diferido</t>
  </si>
  <si>
    <t>Otros gastos deducidos de los ingresos brutos</t>
  </si>
  <si>
    <t>Resultado financiero</t>
  </si>
  <si>
    <t>=</t>
  </si>
  <si>
    <t>AJUSTES AL RESULTADO FINANCIERO</t>
  </si>
  <si>
    <t>Corrección monetaria saldo deudor (art. 32 N° 1 LIR)</t>
  </si>
  <si>
    <t>Corrección monetaria saldo acreedor (art. 32 N° 2 LIR)</t>
  </si>
  <si>
    <t>Partidas del inc. 1° no afectas al IU de tasa 40% y del inc. 2° del art. 21 LIR, reajustados</t>
  </si>
  <si>
    <t>Estimación y/o castigos de deudas incobrables, según criterios financieros</t>
  </si>
  <si>
    <t>Rentas tributables no reconocidas financieramente</t>
  </si>
  <si>
    <t>Gastos agregados por donaciones</t>
  </si>
  <si>
    <t>Gastos que se deben agregar a la RLI según el art. 33 N° 1 LIR</t>
  </si>
  <si>
    <t>Ingreso diferido por cambio de régimen</t>
  </si>
  <si>
    <t>Costos y gastos asociados a  ingresos no renta (art. 17 LIR), generados</t>
  </si>
  <si>
    <t>Proporcionalidad gastos imputados a ingresos no renta y/o rentas exentas</t>
  </si>
  <si>
    <t>Intereses devengados por inversiones en bonos del art. 104 LIR</t>
  </si>
  <si>
    <t>Ingresos devengados por cambio de régimen</t>
  </si>
  <si>
    <t>Ajustes de precios de transferencia, según artículo 41 E LIR</t>
  </si>
  <si>
    <t>Gastos adeudados por cambio de régimen</t>
  </si>
  <si>
    <t>Castigo de deudas incobrables, según art. 31 inc. 4° N° 4 LIR</t>
  </si>
  <si>
    <t>Depreciación tributaria del ejercicio</t>
  </si>
  <si>
    <t>Gasto goodwill tributario del ejercicio</t>
  </si>
  <si>
    <t>Impuesto específico a la actividad minera</t>
  </si>
  <si>
    <t>Componente ad valorem del Royalty Minero según art. 2 Ley N° 21.591</t>
  </si>
  <si>
    <t>Componente del margen del Royalty Minero según art. 3 o art. 4 Ley N° 21.591</t>
  </si>
  <si>
    <t>Gastos rechazados afectos a la tributación del art. 21 inc. 1°  LIR</t>
  </si>
  <si>
    <t>Gastos rechazados afectos a la tributación del art. 21 inc. 3° LIR</t>
  </si>
  <si>
    <t>Otras partidas</t>
  </si>
  <si>
    <t>Rentas exentas IDPC (art. 33 N°2 LIR )</t>
  </si>
  <si>
    <t>Dividendos y/o utilidades sociales percibidos o devengados (art. 33 N° 2 LIR)</t>
  </si>
  <si>
    <t>Dividendos y/o utilidades sociales percibidas o devengadas (art. 33 N° 2 LIR), ingresos no renta</t>
  </si>
  <si>
    <t>Gastos aceptados por donaciones</t>
  </si>
  <si>
    <t>Ingresos no renta, generados (art. 17 LIR)</t>
  </si>
  <si>
    <t>Pérdidas de ejercicios anteriores (art. 31 N° 3 LIR)</t>
  </si>
  <si>
    <t>Incentivo al ahorro según art. 14 letra E) LIR</t>
  </si>
  <si>
    <t>Base del IDPC voluntario según  art. 14 letra A) N°  6 LIR y art. 42° transitorio Ley N° 21.210</t>
  </si>
  <si>
    <t>Renta líquida imponible afecta a IDPC o pérdida tributaria del ejercicio</t>
  </si>
  <si>
    <t>CPT positivo final (recuadro N° 14)</t>
  </si>
  <si>
    <t>CPT negativo final (recuadro N° 14)</t>
  </si>
  <si>
    <t>Saldo negativo del registro REX al término del ejercicio</t>
  </si>
  <si>
    <t>Remesas, retiros o dividendos repartidos en el ejercicio, reajustados</t>
  </si>
  <si>
    <t>Subtotal</t>
  </si>
  <si>
    <t>Saldo positivo del registro REX al término del ejercicio, antes de imputaciones</t>
  </si>
  <si>
    <t>Capital aportado debidamente reajustado (incluye aumentos y disminuciones efectivas)</t>
  </si>
  <si>
    <t>Saldo FUR  (cuando no haya sido considerado dentro del valor del capital aportado a la empresa)</t>
  </si>
  <si>
    <t>Sobreprecio obtenido en la colocación de acciones de propia emisión, debidamente reajustado</t>
  </si>
  <si>
    <t>Rentas afectas a IGC o IA (RAI) del ejercicio</t>
  </si>
  <si>
    <t>CPT positivo inicial</t>
  </si>
  <si>
    <t>CPT negativo inicial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</si>
  <si>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</si>
  <si>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</si>
  <si>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</si>
  <si>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</si>
  <si>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>Pérdida tributaria del ejercicio al 31 de diciembre</t>
  </si>
  <si>
    <t>Rentas exentas del IDPC e ingresos no renta (positivo), generados por la empresa en el ejercicio</t>
  </si>
  <si>
    <t>Pérdida por rentas exentas del IDPC e ingresos no renta del ejercicio</t>
  </si>
  <si>
    <t>Retiros o dividendos percibidos en el ejercicio por participaciones en otras empresas</t>
  </si>
  <si>
    <t>Aumentos del ejercicio (por reorganizaciones)</t>
  </si>
  <si>
    <t>Disminuciones del ejercicio (por reorganizaciones)</t>
  </si>
  <si>
    <t>Crédito total disponible imputable contra impuestos finales (IPE), del ejercicio</t>
  </si>
  <si>
    <t>Base del IDPC voluntario según  art. 14 letra A) N°  6 LIR</t>
  </si>
  <si>
    <t>Otras partidas a agregar</t>
  </si>
  <si>
    <t>Otras partidas a deducir</t>
  </si>
  <si>
    <t>CPT positivo final</t>
  </si>
  <si>
    <t>CPT negativo final</t>
  </si>
  <si>
    <r>
      <rPr>
        <b/>
        <sz val="10"/>
        <rFont val="Arial"/>
        <family val="2"/>
      </rPr>
      <t>Renta líquida imponible antes de rebaja por incentivo al ahorro (art. 14 letra E) LIR) y/o por pago de IDPC voluntario (art. 14 letra A) N°6 LIR y art. 42° transitorio Ley N° 21.210) o pérdida
tributaria</t>
    </r>
  </si>
  <si>
    <t>Donaciones al FNR, según arts. 4° y 9° Ley N° 20.444 (no afectas al LGA)</t>
  </si>
  <si>
    <t>Donaciones para fines culturales, según art. 8° Ley N° 18.985 (afectas al LGA)</t>
  </si>
  <si>
    <t>Donaciones para fines educacionales, según art. 3° Ley N° 19.247 (afectas al LGA)</t>
  </si>
  <si>
    <t>Donaciones para fines deportivos, según art. 62 y sgtes. Ley N° 19.712 (afecta al LGA)</t>
  </si>
  <si>
    <t>Donaciones para fines sociales, según art. 1° y sgtes. Ley N° 19.885 (afecta al LGA)</t>
  </si>
  <si>
    <t>Crédito por impuesto territorial (contribuciones de bienes raíces)</t>
  </si>
  <si>
    <t>Crédito por bienes físicos del activo inmovilizado del ejercicio</t>
  </si>
  <si>
    <t>Crédito por rentas de zonas francas</t>
  </si>
  <si>
    <t>Crédito por ingreso diferido</t>
  </si>
  <si>
    <t>Otras rebajas especiales</t>
  </si>
  <si>
    <t>Remanente de crédito por bienes físicos del activo inmovilizado proveniente de inversiones AT 1999 - 2002</t>
  </si>
  <si>
    <t>Monto inversión Ley Arica</t>
  </si>
  <si>
    <t>Monto inversión  Ley Austral</t>
  </si>
  <si>
    <t>Crédito por impuestos soportados en el extranjero, según art. 41 A LIR</t>
  </si>
  <si>
    <t>Crédito por inversión privada en actividades de investigación y desarrollo Ley N° 20.241</t>
  </si>
  <si>
    <t>Crédito IEAM del ejercicio</t>
  </si>
  <si>
    <t>Crédito IEAM utilizado en el ejercicio</t>
  </si>
  <si>
    <t>Otras donaciones, según art. 10 Ley N° 19.885 (afecta al LGA)</t>
  </si>
  <si>
    <t>Donaciones, según art. 7° Ley N° 16.282 (no afectas al LGA)</t>
  </si>
  <si>
    <t>Donaciones, según art. 37 D.L. N° 1.939 de 1977 (no afectas al LGA) y según art. 68 Ley N° 19.300 (no afectas al LGA)</t>
  </si>
  <si>
    <t>Donaciones, según Ley N° 21.015 (no afectas al LGA)</t>
  </si>
  <si>
    <t>Donaciones, según Título VIII bis D.L. N° 3.063 de 1979 (no afectas al LGA)</t>
  </si>
  <si>
    <t>Donaciones, según art. 18° Ley N° 21.258 (no afecta al LGA)</t>
  </si>
  <si>
    <t>Donaciones de bienes inmuebles en apoyo al plan de emergencia habitacional, art. 26 Ley N° 21.450</t>
  </si>
  <si>
    <t>Donaciones, según artículo 157 ter del Código del Trabajo</t>
  </si>
  <si>
    <t>Donaciones para fines culturales según art. 8° Ley N° 18.985</t>
  </si>
  <si>
    <t>Remanente año anterior</t>
  </si>
  <si>
    <t>Imputado en el ejercicio</t>
  </si>
  <si>
    <t>Remanente para ejercicio siguiente</t>
  </si>
  <si>
    <t>Remanente FUR ejercicio anterior debidamente reajustado</t>
  </si>
  <si>
    <t>Rebaja FUR por devolución de capital, enajenación de acciones o derechos sociales y reorganización empresarial, debidamente reajustados</t>
  </si>
  <si>
    <t>Rebaja FUR acogido a IS por devolución de capital, enajenación de acciones o derechos sociales y reorganización empresarial, debidamente reajustados</t>
  </si>
  <si>
    <t>Aumento FUR por reorganización empresarial debidamente reajustado</t>
  </si>
  <si>
    <t>Remanente para el ejercicio siguiente de rentas afectadas con IS</t>
  </si>
  <si>
    <t>Remanente FUR para el ejercicio siguiente afectos a impuestos finales</t>
  </si>
  <si>
    <t>Remanente FUR para el ejercicio siguiente exentos e INR</t>
  </si>
  <si>
    <t>Remanente crédito IDPC ejercicio anterior debidamente reajustado</t>
  </si>
  <si>
    <t>Crédito por IDPC utilizado en el ejercicio</t>
  </si>
  <si>
    <t>Crédito por IDPC recibido en el ejercicio</t>
  </si>
  <si>
    <t>Remanente crédito por IDPC para el ejercicio siguiente</t>
  </si>
  <si>
    <t>Cantidad de bienes del activo inmovilizado</t>
  </si>
  <si>
    <t>Depreciación acelerada en 1/3  vida útil, del ejercicio (art. 31 N° 5 LIR)</t>
  </si>
  <si>
    <t>Depreciación acelerada en 1/10 vida útil, del ejercicio (art. 31 N° 5 bis LIR)</t>
  </si>
  <si>
    <t>Total depreciación normal de los bienes con depreciación acelerada informada en los códigos 938, 949</t>
  </si>
  <si>
    <t>Diferencia entre depreciaciones aceleradas y normales del ejercicio, anteriores</t>
  </si>
  <si>
    <t>Agregados a la RLI (o pérdida tributaria) de primera categoría, según ex. art. 64 ter LIR</t>
  </si>
  <si>
    <t>Deducciones a la RLI (o pérdida tributaria) de primera categoría, según ex. art. 64 ter LIR</t>
  </si>
  <si>
    <t>Ventas expresadas en toneladas métricas de cobre fino, según ex. art. 64 bis LIR</t>
  </si>
  <si>
    <t>Ventas de relacionados expresadas en toneladas métricas de cobre fino, según ex art. 64 bis LIR</t>
  </si>
  <si>
    <t>Margen operacional minero según ex. art. 64 bis LIR</t>
  </si>
  <si>
    <t>Componente del margen minero art. 3 o art. 4 Ley N° 21.591</t>
  </si>
  <si>
    <t>Costos asociados a ingresos no operacionales mineros</t>
  </si>
  <si>
    <t>Gastos asociados a ingresos no operacionales mineros</t>
  </si>
  <si>
    <t>Proporción gastos de imputación común que no sean asignables exclusivamente a un determinado tipo de ingresos</t>
  </si>
  <si>
    <t>Gastos de intereses</t>
  </si>
  <si>
    <t>Depreciación acelerada</t>
  </si>
  <si>
    <t>Pérdida de ejercicios anteriores</t>
  </si>
  <si>
    <t>Gastos de organización y puesta en marcha</t>
  </si>
  <si>
    <t>Contratos de avío y otras contraprestaciones</t>
  </si>
  <si>
    <t>Cierre de faenas (art 58 de la Ley N° 20.551)</t>
  </si>
  <si>
    <t>Ingresos no operacionales mineros</t>
  </si>
  <si>
    <t>Cuota depreciación normal</t>
  </si>
  <si>
    <t>Cuota gastos de organización y puesta en marcha</t>
  </si>
  <si>
    <t>Renta Imponible Operacional Minera Ajustada</t>
  </si>
  <si>
    <t>Promedio TMCF (incluídos los ingresos de explotadores mineros relacionados) art. 5 Ley N° 21.591</t>
  </si>
  <si>
    <t>Total ingresos de productos mineros del ejercicio (Indistintamente del mineral de que se trata)</t>
  </si>
  <si>
    <t>Total ingresos de productos mineros del ejercicio (solo Cobre)</t>
  </si>
  <si>
    <t>Margen operacional minero según N° 6 del art 1 Ley N° 21.591</t>
  </si>
  <si>
    <t>Tasa margen operacional aplicada según art. 3 o art. 4 Ley N° 21.591</t>
  </si>
  <si>
    <r>
      <rPr>
        <sz val="10"/>
        <rFont val="Arial"/>
        <family val="2"/>
      </rPr>
      <t>Donaciones a universidades, institutos profesionales y centros de formación técnica, según art. 69 Ley N° 18.681 (afectas al
LGA)</t>
    </r>
  </si>
  <si>
    <r>
      <rPr>
        <sz val="10"/>
        <rFont val="Arial"/>
        <family val="2"/>
      </rPr>
      <t>Remanente crédito IEAM a devolver a
través de código 36</t>
    </r>
  </si>
  <si>
    <t xml:space="preserve">GASTO NO ACEPTADO </t>
  </si>
  <si>
    <t>Remanente ejercicio anterior</t>
  </si>
  <si>
    <t>Crédito recibido en el ejercicio</t>
  </si>
  <si>
    <t>Crédito imputado en el ejercicio</t>
  </si>
  <si>
    <t>Préstamos efectuados a propietarios, socios o accionistas en el ejercicio</t>
  </si>
  <si>
    <t>Total de cantidades adeudadas, pagadas, abonadas en cuenta o puestas a disposición de relacionados en el exterior (arts. 31 inc. 3° y 59 LIR)</t>
  </si>
  <si>
    <t>Cantidades adeudadas, pagadas, abonadas en cuenta o puestas a disposición de relacionados en el exterior, cuyo IA no ha sido enterado (arts. 31 inc.  3° y 59 LIR)</t>
  </si>
  <si>
    <t>Total pasivos contraídos en Chile</t>
  </si>
  <si>
    <t>Beneficio antes de gastos financieros (EBITDA)</t>
  </si>
  <si>
    <t>Renta imponible extranjera (art. 41 A  N° 3 LIR)</t>
  </si>
  <si>
    <t>Total del activo</t>
  </si>
  <si>
    <t>Bienes adquiridos contrato leasing</t>
  </si>
  <si>
    <t>Total del pasivo</t>
  </si>
  <si>
    <t>Activo inmovilizado</t>
  </si>
  <si>
    <t>Saldo de caja (sólo dinero en efectivo y documentos al día, según arqueo)</t>
  </si>
  <si>
    <t>Activo gasto diferido goodwill tributario</t>
  </si>
  <si>
    <t>Capital efectivo</t>
  </si>
  <si>
    <t>Activo intangible goodwill tributario (Ley N° 20.780)</t>
  </si>
  <si>
    <t>Saldo cuenta corriente bancaria según, conciliación</t>
  </si>
  <si>
    <t>Patrimonio financiero</t>
  </si>
  <si>
    <t>Existencia final</t>
  </si>
  <si>
    <t>Utilidades financieras capitalizadas</t>
  </si>
  <si>
    <t>Gastos adeudados o pagados por cuotas de bienes en leasing</t>
  </si>
  <si>
    <t>Monto del capital  directa o indirectamente financiado por partes relacionadas</t>
  </si>
  <si>
    <t>TEX</t>
  </si>
  <si>
    <t>TEF</t>
  </si>
  <si>
    <t>Retiros, remesas o distribuciones afectos a IGC o IA, no Imputados a los RTRE</t>
  </si>
  <si>
    <t>Retiros, remesas o distribuciones afectos a IGC o IA, imputados a las utilidades de balance en exceso de las tributables (UBET)</t>
  </si>
  <si>
    <t>Depreciación acelerada vehículos eléctricos o híbridos con recarga eléctrica exterior u otros calificados como cero emisiones por resolución fundada del Ministerio de Energía (art. 8 Ley N° 21.305)</t>
  </si>
  <si>
    <t>Depreciación normal vehículos eléctricos o híbridos con recarga eléctrica exterior u otros calificados como cero emisiones por resolución fundada del Ministerio de Energía (art. 8 Ley N° 21.305)</t>
  </si>
  <si>
    <t>Saldo total de rentas exentas de IGC (art. 11 Ley N° 18.401, rentas del capitalismo popular)</t>
  </si>
  <si>
    <t>Saldo exceso de retiros de 2014, determinados al 31 de diciembre para ejercicios siguientes</t>
  </si>
  <si>
    <t>Saldo de crédito por IDPC no sujetos a restitución generados hasta el 31.12.2019</t>
  </si>
  <si>
    <t>Saldo de crédito por IDPC no sujetos a restitución generados a contar del 01.01.2020</t>
  </si>
  <si>
    <t>Saldo crédito Impuesto Tasa Adicional ex art. 21 LIR</t>
  </si>
  <si>
    <t>Saldo de excedente base imponible IDPC voluntario a imputar ejercicio siguientes</t>
  </si>
  <si>
    <t>Saldo o aporte inicial del ejercicio de la asociación o cuentas en participación o del encargo fiduciario a informar por el gestor</t>
  </si>
  <si>
    <t>Saldo final del ejercicio de la asociación o cuentas en participación o del encargo fiduciario a informar por el gestor</t>
  </si>
  <si>
    <t>Credito por IDPC asignado en el ejercicio a los partícipes o beneficiarios de la asociación o cuentas en participación o del encargo fiduciario</t>
  </si>
  <si>
    <t>Crédito IPE asignado en el ejercicio a los partícipes o beneficiarios de la asociación o cuentas en participación o del encargo fiduciario</t>
  </si>
  <si>
    <t>Ingreso  diferido a  imputar  en  el ejercicio</t>
  </si>
  <si>
    <t>TOTAL Saldo ingreso diferido a imputar en los ejercicios siguientes</t>
  </si>
  <si>
    <r>
      <rPr>
        <sz val="10"/>
        <rFont val="Arial"/>
        <family val="2"/>
      </rPr>
      <t>Saldo de ingreso diferido pendiente de tributación de acuerdo al art. 14 letra D)
N°8, letra (d) de la LIR, art. 40° transitorio  de la Ley N° 21.210 y Circular N° 62 de 2020</t>
    </r>
  </si>
  <si>
    <r>
      <rPr>
        <sz val="10"/>
        <rFont val="Arial"/>
        <family val="2"/>
      </rPr>
      <t>Saldo de ingreso diferido pendiente de tributación de acuerdo al art. 15° transitorio
de la Ley N° 21.210</t>
    </r>
  </si>
  <si>
    <t>Leyes N°s 18.392 o 19.149(Navarino y Primavera)</t>
  </si>
  <si>
    <t>Ley N° 19.709(Tocopilla)</t>
  </si>
  <si>
    <t>Asociación o cuentas en participación</t>
  </si>
  <si>
    <t>D.S. N° 341 de 2004, del Min. de Hacienda (Zona Franca)</t>
  </si>
  <si>
    <t>Instituciones art. 40 N°s. 2 y 4 LIR</t>
  </si>
  <si>
    <t>D.L. N° 701 de 1974 (Fomento Forestal)</t>
  </si>
  <si>
    <t>D.L. N° 600 de 1974 (E.I.E.)</t>
  </si>
  <si>
    <t>Régimen contabilidad agrícola simplificada según D.S. N° 344 de 2004, del Min. de Hacienda</t>
  </si>
  <si>
    <t>Opción al régimen</t>
  </si>
  <si>
    <t>Retiro del régimen</t>
  </si>
  <si>
    <t>Honorarios anuales con retención</t>
  </si>
  <si>
    <t>Honorarios anuales sin retención</t>
  </si>
  <si>
    <t>Honorarios líquidos percibidos de fuente extranjera</t>
  </si>
  <si>
    <t>Incremento por impuestos soportados en el extranjero</t>
  </si>
  <si>
    <t>Participación en sociedades de profesionales de 2ª Categoría</t>
  </si>
  <si>
    <t>Monto ahorro previsional, según art. 42 bis inc. 1° LIR</t>
  </si>
  <si>
    <t>Gastos efectivos (solo rebajables del código 547)</t>
  </si>
  <si>
    <t>Gastos presuntos: 30% sobre el código 547, con tope de 15 UTA</t>
  </si>
  <si>
    <t>Rebaja por presunción de asignación de zona  D.L. N° 889 de 1975</t>
  </si>
  <si>
    <t>Total remuneraciones directores S.A.</t>
  </si>
  <si>
    <t>Total rentas y retenciones</t>
  </si>
  <si>
    <t>Participaciones en ingresos brutos sociedades de profesionales de 2ª Categoría</t>
  </si>
  <si>
    <t>Precios de enajenaciones del conjunto de los bienes raíces</t>
  </si>
  <si>
    <t>Mayor o menor valor percibido o devengado</t>
  </si>
  <si>
    <t>Mayor valor percibido o devengado afecto a impuesto</t>
  </si>
  <si>
    <t>Saldo de ingreso no renta a utilizar en los ejercicios siguientes</t>
  </si>
  <si>
    <t>Mayor valor percibido en enajenaciones efectuadas en el ejercicio</t>
  </si>
  <si>
    <t>Mayor valor devengado a declarar en el año tributario actual</t>
  </si>
  <si>
    <t>Mayor valor devengado y no percibido a declarar en los años tributarios siguientes</t>
  </si>
  <si>
    <t>Mayor valor percibido en el ejercicio por enajenaciones efectuadas en el ejercicio anterior</t>
  </si>
  <si>
    <t>Mayor valor devengado según código 1847 anterior afecto a IGC a reliquidar, según instrucciones código 1033</t>
  </si>
  <si>
    <t>Mayor valor percibido según códigos 1099 y 1114 anteriores afecto al impuesto único y sustitutivo con tasa 10%, a trasladar a código 1043</t>
  </si>
  <si>
    <t>Total ahorro neto positivo del ejercicio</t>
  </si>
  <si>
    <t>Ahorro neto positivo utitlizado en el ejercicio</t>
  </si>
  <si>
    <t>Remanente ahorro neto positivo del ejercicio siguiente</t>
  </si>
  <si>
    <t>Total ahorro neto negativo del ejercicio</t>
  </si>
  <si>
    <t>Cuota exenta 10 UTA</t>
  </si>
  <si>
    <t>Base para débito fiscal del ejercicio a registrar en código 201</t>
  </si>
  <si>
    <t>IGC o IA sobre rentas percibidas, según código 1869</t>
  </si>
  <si>
    <t>Opción a reliquidar el IGC sobre renta devengada, según código 1033</t>
  </si>
  <si>
    <t>Acciones</t>
  </si>
  <si>
    <t>Cuotas de fondos mutuos y/o fondos de inversión</t>
  </si>
  <si>
    <t>Resultado neto de las operaciones del ejercicio</t>
  </si>
  <si>
    <t>Pérdida de arrastre del ejercicio anterior actualizada</t>
  </si>
  <si>
    <t>Base imponible o pérdida del ejercicio</t>
  </si>
  <si>
    <r>
      <rPr>
        <b/>
        <sz val="10"/>
        <color rgb="FF252525"/>
        <rFont val="Arial"/>
        <family val="2"/>
      </rPr>
      <t>RECUADRO N° 0</t>
    </r>
    <r>
      <rPr>
        <sz val="10"/>
        <color rgb="FF252525"/>
        <rFont val="Arial"/>
        <family val="2"/>
      </rPr>
      <t>: INFORMACIÓN BASE</t>
    </r>
  </si>
  <si>
    <r>
      <rPr>
        <b/>
        <sz val="10"/>
        <color rgb="FFFFFFFF"/>
        <rFont val="Arial"/>
        <family val="2"/>
      </rPr>
      <t>INFORMACIÓN PERSONAL</t>
    </r>
  </si>
  <si>
    <r>
      <rPr>
        <b/>
        <sz val="10"/>
        <color rgb="FFFFFFFF"/>
        <rFont val="Arial"/>
        <family val="2"/>
      </rPr>
      <t>SELECCIONE LAS FRANQUICIAS TRIBUTARIAS A LAS QUE ESTÁ ACOGIDO</t>
    </r>
  </si>
  <si>
    <r>
      <rPr>
        <b/>
        <sz val="10"/>
        <color rgb="FFFFFFFF"/>
        <rFont val="Arial"/>
        <family val="2"/>
      </rPr>
      <t>Régimen de tributación</t>
    </r>
  </si>
  <si>
    <r>
      <rPr>
        <sz val="10"/>
        <rFont val="Arial"/>
        <family val="2"/>
      </rPr>
      <t>Gastos por donaciones para fines sociales, según art. 1° bis Ley N° 19.885, y gasto por donaciones de bienes inmuebles en apoyo al plan de
emergencia habitacional, art. 26 Ley N° 21.450</t>
    </r>
  </si>
  <si>
    <r>
      <rPr>
        <b/>
        <sz val="12"/>
        <color rgb="FF404040"/>
        <rFont val="Arial"/>
        <family val="2"/>
      </rPr>
      <t>AÑO  TRIBUTARIO  2025</t>
    </r>
  </si>
  <si>
    <t>RAI</t>
  </si>
  <si>
    <t>DDAN</t>
  </si>
  <si>
    <t>REX</t>
  </si>
  <si>
    <t>STUT</t>
  </si>
  <si>
    <t>RENTAS CON TRIBUTACIÓN CUMPLIDA</t>
  </si>
  <si>
    <t>RENTAS EXENTAS</t>
  </si>
  <si>
    <t>INR</t>
  </si>
  <si>
    <t>ISFUT / ISIF</t>
  </si>
  <si>
    <t>OTRAS</t>
  </si>
  <si>
    <t>Monto acogido al ISIF art. 10 Ley N° 21.681, reajustado</t>
  </si>
  <si>
    <t>+/-</t>
  </si>
  <si>
    <t>Aumentos del ejercicio (propios)</t>
  </si>
  <si>
    <t>Otros aumentos del ejercicio</t>
  </si>
  <si>
    <t>Remanente ejercicio siguiente (saldo positivo)</t>
  </si>
  <si>
    <t>Remanente ejercicio siguiente (saldo negativo)</t>
  </si>
  <si>
    <t>Acumulados a contar desde el 01.01.2017</t>
  </si>
  <si>
    <t>Acumulados hasta el 31.12.2016</t>
  </si>
  <si>
    <t>IPE</t>
  </si>
  <si>
    <t>Sin D° Devolución</t>
  </si>
  <si>
    <t>Con D° Devolución</t>
  </si>
  <si>
    <t>Remanente ejercicio anterior o saldo inicial (saldo positivo)</t>
  </si>
  <si>
    <t>Remanente ejercicio anterior o saldo inicial (saldo negativo)</t>
  </si>
  <si>
    <t>PERCIBIDO O PAGADO</t>
  </si>
  <si>
    <t>Ingresos del giro percibidos</t>
  </si>
  <si>
    <t>Ingresos del giro devengados en ejercicios anteriores y percibidos en el ejercicio actual</t>
  </si>
  <si>
    <t>Rentas de fuente extranjera percibidas</t>
  </si>
  <si>
    <t>Intereses y reajustes percibidos por préstamos y otros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</si>
  <si>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</si>
  <si>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</si>
  <si>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</si>
  <si>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(art. 33 bis LIR)</t>
  </si>
  <si>
    <t>Total de ingresos anuales</t>
  </si>
  <si>
    <t>Gasto por saldo inicial de existencias o insumos del negocio en cambio de régimen, pagados</t>
  </si>
  <si>
    <t>Gasto por saldo inicial de activos fijos depreciables en cambio de régimen, pagados</t>
  </si>
  <si>
    <t>Gasto por pérdida tributaria en cambio de régimen</t>
  </si>
  <si>
    <t>Existencias, insumos y servicios del negocio, pagados</t>
  </si>
  <si>
    <t>Existencias, insumos y servicios del negocio adeudados en ejercicios anteriores y pagados en el ejercicio actual</t>
  </si>
  <si>
    <t>Gastos de rentas de fuente extranjera, pagados</t>
  </si>
  <si>
    <t>Remuneraciones pagadas</t>
  </si>
  <si>
    <t>Honorarios pagados</t>
  </si>
  <si>
    <t>Adquisición de bienes del activo fijo, pagados</t>
  </si>
  <si>
    <t>Arriendos pagados</t>
  </si>
  <si>
    <t>Gastos por exigencias medio ambientales, pagados</t>
  </si>
  <si>
    <t>Gastos por inversión privada en investigación y desarrollo no certificados por CORFO</t>
  </si>
  <si>
    <t>Intereses y reajustes pagados por préstamos y otros</t>
  </si>
  <si>
    <t>Partidas del art. 21 inc.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</si>
  <si>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</si>
  <si>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</si>
  <si>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</si>
  <si>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</si>
  <si>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</si>
  <si>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</si>
  <si>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Total de egresos anuales</t>
  </si>
  <si>
    <t>Partidas del inc. 1° no afectas al IU de tasa 40% y del inc. 2° del art. 21 LIR (históricos), incluidos en el total de egresos</t>
  </si>
  <si>
    <t>Base imponible antes de rebaja por incentivo al ahorro (art. 14 letra E) LIR) y/o por pago de IDPC voluntario (art. 14 letra A) N°6 LIR y art. 42° transitorio Ley N° 21.210) o pérdida tributaria</t>
  </si>
  <si>
    <t>Base Imponible afecta a IDPC o pérdida tributaria del ejercicio</t>
  </si>
  <si>
    <r>
      <rPr>
        <sz val="10"/>
        <rFont val="Arial"/>
        <family val="2"/>
      </rPr>
      <t>Remanente ejercicio anterior o
saldo inicial reajustado (saldo positivo)</t>
    </r>
  </si>
  <si>
    <r>
      <rPr>
        <sz val="10"/>
        <rFont val="Arial"/>
        <family val="2"/>
      </rPr>
      <t>Remanente ejercicio anterior o
saldo inicial reajustado (saldo negativo)</t>
    </r>
  </si>
  <si>
    <r>
      <rPr>
        <sz val="10"/>
        <rFont val="Arial"/>
        <family val="2"/>
      </rPr>
      <t>Reversos y/o disminuciones del
ejercicio (propios)</t>
    </r>
  </si>
  <si>
    <r>
      <rPr>
        <sz val="10"/>
        <rFont val="Arial"/>
        <family val="2"/>
      </rPr>
      <t>Otras disminuciones del
ejercicio</t>
    </r>
  </si>
  <si>
    <r>
      <rPr>
        <sz val="10"/>
        <rFont val="Arial"/>
        <family val="2"/>
      </rPr>
      <t>Remesas, retiros o dividendos
imputados a los RTRE, reajustados</t>
    </r>
  </si>
  <si>
    <r>
      <rPr>
        <sz val="10"/>
        <rFont val="Arial"/>
        <family val="2"/>
      </rPr>
      <t>Retiros en exceso y
devoluciones de capital imputados en el ejercicio, reajustados</t>
    </r>
  </si>
  <si>
    <r>
      <rPr>
        <sz val="10"/>
        <rFont val="Arial"/>
        <family val="2"/>
      </rPr>
      <t>Aumentos del ejercicio (por
reorganizaciones)</t>
    </r>
  </si>
  <si>
    <r>
      <rPr>
        <sz val="10"/>
        <rFont val="Arial"/>
        <family val="2"/>
      </rPr>
      <t>Disminuciones del ejercicio (por
reorganizaciones)</t>
    </r>
  </si>
  <si>
    <r>
      <rPr>
        <sz val="10"/>
        <rFont val="Arial"/>
        <family val="2"/>
      </rPr>
      <t>IDPC e IPE RLI generada en el
ejercicio</t>
    </r>
  </si>
  <si>
    <r>
      <rPr>
        <sz val="10"/>
        <rFont val="Arial"/>
        <family val="2"/>
      </rPr>
      <t>IDPC e IPE retiros o dividendos
percibidos</t>
    </r>
  </si>
  <si>
    <r>
      <rPr>
        <sz val="10"/>
        <rFont val="Arial"/>
        <family val="2"/>
      </rPr>
      <t>Asignado a remesas, retiros o
dividendos efectuados en el ejercicio, reajustados</t>
    </r>
  </si>
  <si>
    <r>
      <rPr>
        <sz val="10"/>
        <rFont val="Arial"/>
        <family val="2"/>
      </rPr>
      <t>Asignado a retiros en exceso y
devoluciones de capital efectuados en el ejercicio, reajustados</t>
    </r>
  </si>
  <si>
    <r>
      <rPr>
        <sz val="10"/>
        <rFont val="Arial"/>
        <family val="2"/>
      </rPr>
      <t>IDPC e IPE asignado a gastos rechazados del art. 21 inc. 1° no
afectos a IU 40% y del inc. 2° LIR</t>
    </r>
  </si>
  <si>
    <r>
      <rPr>
        <sz val="10"/>
        <rFont val="Arial"/>
        <family val="2"/>
      </rPr>
      <t>Remanente ejercicio siguiente
(saldo positivo)</t>
    </r>
  </si>
  <si>
    <r>
      <rPr>
        <sz val="10"/>
        <rFont val="Arial"/>
        <family val="2"/>
      </rPr>
      <t>Remanente ejercicio siguiente
(saldo negativo)</t>
    </r>
  </si>
  <si>
    <t>5% de las rentas que forman parte de la declaración anual de impuestos a la renta según art. 65 LIR (calculado sobre el código 170)</t>
  </si>
  <si>
    <t>DETERMINACIÓN CUOTA ANUAL</t>
  </si>
  <si>
    <t>Préstamo AC 2021 (Ley N° 21.323)</t>
  </si>
  <si>
    <t>Saldo pendiente cuota año anterior</t>
  </si>
  <si>
    <t>Monto a pagar de la(s) cuota(s)</t>
  </si>
  <si>
    <t>ANTICIPOS</t>
  </si>
  <si>
    <t>MONTOS A PAGAR</t>
  </si>
  <si>
    <t>Monto a pagar de la(s) cuota(s) después de anticipos</t>
  </si>
  <si>
    <t>Total cuotas a pagar (suma códigos 1952 y 1788)</t>
  </si>
  <si>
    <t>RETENCIONES ADICIONALES Y PPMA</t>
  </si>
  <si>
    <t>Total retenciones adicionales y PPMA</t>
  </si>
  <si>
    <t>RELIQUIDACIÓN</t>
  </si>
  <si>
    <t>Monto a pagar de la(s) cuota(s) después de retenciones adicionales y PPMA</t>
  </si>
  <si>
    <t>Saldo a devolver por retenciones adicionales y PPMA en exceso</t>
  </si>
  <si>
    <t>Monto del código 1795 destinado voluntariamente a pagar el saldo pendiente de los préstamos tasa 0% o futuras cuotas de dichos préstamos</t>
  </si>
  <si>
    <r>
      <rPr>
        <b/>
        <sz val="10"/>
        <rFont val="Arial"/>
        <family val="2"/>
      </rPr>
      <t>Préstamo AC 2020 (Leyes N° 21.242
y N° 21.252)</t>
    </r>
  </si>
  <si>
    <r>
      <rPr>
        <sz val="10"/>
        <rFont val="Arial"/>
        <family val="2"/>
      </rPr>
      <t>Cuota anual (30% del monto del préstamo tasa 0%), según art. 6 (art. primero) Ley N° 21.242 y/o art. 7 (art. primero) Ley N° 21.252 o art. 11 inc. 1° Ley N°
21.323</t>
    </r>
  </si>
  <si>
    <r>
      <rPr>
        <sz val="10"/>
        <rFont val="Arial"/>
        <family val="2"/>
      </rPr>
      <t>Retención adicional sobre rentas del art. 42 N° 1 LIR con tasa del 3%, por reintegro del préstamo tasa 0%, según  art. 9 letra a) (art. primero) Ley N° 21.252 (retención a trabajadores dependientes) o
art. 11 letra a) Ley N° 21.323</t>
    </r>
  </si>
  <si>
    <r>
      <rPr>
        <sz val="10"/>
        <rFont val="Arial"/>
        <family val="2"/>
      </rPr>
      <t>Retención adicional sobre rentas del art. 42 N° 2 LIR con tasa del 3%, por reintegro del préstamo tasa 0%, según art. 7 (art. primero) Ley N° 21.242 y art. 9 letra b) (art. primero) Ley N° 21.252
(retención a trabajadores independientes) o art. 11 letra b) Ley N° 21.323</t>
    </r>
  </si>
  <si>
    <r>
      <rPr>
        <sz val="10"/>
        <rFont val="Arial"/>
        <family val="2"/>
      </rPr>
      <t>PPMA Primera Categoría art. 84 letra a) y 14 letra D) N° 3 letra (k) y N° 8 letra (a) numeral (viii) LIR, con tasa 3%, por reintegro de préstamo tasa 0%, según art. 9 letra c) (art. primero) Ley N° 21.252
(EI)  o art. 11 letra c) Ley N° 21.323</t>
    </r>
  </si>
  <si>
    <r>
      <rPr>
        <sz val="10"/>
        <rFont val="Arial"/>
        <family val="2"/>
      </rPr>
      <t>PPMA Segunda Categoría art. 84 letra b) LIR, con tasa 3%, por reintegro de préstamo  tasa 0%, según art. 7 (art. primero) Ley N° 21.242 y art. 9 letra b) (art. primero) Ley N° 21.252 (trabajadores
independientes)  o art. 11 letra b) Ley N° 21.323</t>
    </r>
  </si>
  <si>
    <r>
      <rPr>
        <b/>
        <sz val="10"/>
        <color rgb="FFFFFFFF"/>
        <rFont val="Arial"/>
        <family val="2"/>
      </rPr>
      <t>BASE IMPONIBLE IUSC O IGC O IA</t>
    </r>
  </si>
  <si>
    <r>
      <rPr>
        <b/>
        <sz val="10"/>
        <color rgb="FFFFFFFF"/>
        <rFont val="Arial"/>
        <family val="2"/>
      </rPr>
      <t>TIPOS  DE RENTAS Y REBAJAS</t>
    </r>
  </si>
  <si>
    <r>
      <rPr>
        <b/>
        <sz val="10"/>
        <color rgb="FFFFFFFF"/>
        <rFont val="Arial"/>
        <family val="2"/>
      </rPr>
      <t>CRÉDITO POR IMPUESTO DE PRIMERA CATEGORÍA</t>
    </r>
  </si>
  <si>
    <r>
      <rPr>
        <b/>
        <sz val="10"/>
        <color rgb="FFFFFFFF"/>
        <rFont val="Arial"/>
        <family val="2"/>
      </rPr>
      <t>RENTAS Y REBAJAS</t>
    </r>
  </si>
  <si>
    <r>
      <rPr>
        <sz val="10"/>
        <color rgb="FFFFFFFF"/>
        <rFont val="Arial"/>
        <family val="2"/>
      </rPr>
      <t>CON OBLIGACIÓN DE RESTITUCIÓN</t>
    </r>
  </si>
  <si>
    <r>
      <rPr>
        <sz val="10"/>
        <color rgb="FFFFFFFF"/>
        <rFont val="Arial"/>
        <family val="2"/>
      </rPr>
      <t>SIN OBLIGACIÓN DE RESTITUCIÓN</t>
    </r>
  </si>
  <si>
    <r>
      <rPr>
        <sz val="10"/>
        <color rgb="FFFFFFFF"/>
        <rFont val="Arial"/>
        <family val="2"/>
      </rPr>
      <t>Sin derecho a
devolución</t>
    </r>
  </si>
  <si>
    <r>
      <rPr>
        <sz val="10"/>
        <color rgb="FFFFFFFF"/>
        <rFont val="Arial"/>
        <family val="2"/>
      </rPr>
      <t>Con derecho a devolución</t>
    </r>
  </si>
  <si>
    <r>
      <rPr>
        <sz val="10"/>
        <color rgb="FFFFFFFF"/>
        <rFont val="Arial"/>
        <family val="2"/>
      </rPr>
      <t>Con derecho a
devolución</t>
    </r>
  </si>
  <si>
    <r>
      <rPr>
        <b/>
        <sz val="10"/>
        <color rgb="FF404040"/>
        <rFont val="Arial"/>
        <family val="2"/>
      </rPr>
      <t>RENTAS BRUTAS AFECTAS</t>
    </r>
  </si>
  <si>
    <r>
      <rPr>
        <sz val="10"/>
        <color rgb="FF404040"/>
        <rFont val="Arial"/>
        <family val="2"/>
      </rPr>
      <t>Retiros o remesas afectos al IGC o IA, según art. 14 letras A) y/o D) N° 3 LIR</t>
    </r>
  </si>
  <si>
    <r>
      <rPr>
        <sz val="10"/>
        <color rgb="FF404040"/>
        <rFont val="Arial"/>
        <family val="2"/>
      </rPr>
      <t>Dividendos afectos al IGC o IA, según art.14 letras A) y/o D) N° 3 LIR</t>
    </r>
  </si>
  <si>
    <r>
      <rPr>
        <sz val="10"/>
        <color rgb="FF404040"/>
        <rFont val="Arial"/>
        <family val="2"/>
      </rPr>
      <t>Gastos rechazados y otras partidas referidos en el art. 21 inc. 3° LIR</t>
    </r>
  </si>
  <si>
    <r>
      <rPr>
        <sz val="10"/>
        <color rgb="FF404040"/>
        <rFont val="Arial"/>
        <family val="2"/>
      </rPr>
      <t>Rentas presuntas propias y/o de terceros, según art. 14 letra B) N° 2 y art. 34 LIR</t>
    </r>
  </si>
  <si>
    <r>
      <rPr>
        <sz val="10"/>
        <color rgb="FF404040"/>
        <rFont val="Arial"/>
        <family val="2"/>
      </rPr>
      <t>Rentas propias y/o de terceros, provenientes de empresas que determinan su renta efectiva sin contabilidad
completa, según art. 14 letra B) N° 1 LIR</t>
    </r>
  </si>
  <si>
    <r>
      <rPr>
        <sz val="10"/>
        <color rgb="FF404040"/>
        <rFont val="Arial"/>
        <family val="2"/>
      </rPr>
      <t>a) Rentas del arrendamiento, subarrendamiento, usufructo o cesión de cualquier otra forma del uso o goce temporal de bienes raíces agrícolas y no
agrícolas, determinadas mediante el respectivo contrato</t>
    </r>
  </si>
  <si>
    <r>
      <rPr>
        <sz val="10"/>
        <color rgb="FF404040"/>
        <rFont val="Arial"/>
        <family val="2"/>
      </rPr>
      <t>b) Rentas por participaciones o cuotas de comunidad obtenidas por la empresa que determina su renta efectiva sin contabilidad completa</t>
    </r>
  </si>
  <si>
    <r>
      <rPr>
        <sz val="10"/>
        <color rgb="FF404040"/>
        <rFont val="Arial"/>
        <family val="2"/>
      </rPr>
      <t>c) Rentas por participaciones o cuotas de comunidad obtenida por la empresa que determinan su renta efectiva sin contabilidad completa, provenientes de otras empresas en las que participa</t>
    </r>
  </si>
  <si>
    <r>
      <rPr>
        <sz val="10"/>
        <color rgb="FF404040"/>
        <rFont val="Arial"/>
        <family val="2"/>
      </rPr>
      <t>d) Rentas efectivas de terceros obtenidas por empresas acogidas al régimen de renta presunta</t>
    </r>
  </si>
  <si>
    <r>
      <rPr>
        <sz val="10"/>
        <color rgb="FF404040"/>
        <rFont val="Arial"/>
        <family val="2"/>
      </rPr>
      <t>e) Rentas esporádicas</t>
    </r>
  </si>
  <si>
    <r>
      <rPr>
        <sz val="10"/>
        <color rgb="FF404040"/>
        <rFont val="Arial"/>
        <family val="2"/>
      </rPr>
      <t>f) Otras rentas propias y/o de terceros</t>
    </r>
  </si>
  <si>
    <r>
      <rPr>
        <sz val="10"/>
        <color rgb="FF404040"/>
        <rFont val="Arial"/>
        <family val="2"/>
      </rPr>
      <t>Rentas asignada propias y/o de terceros, provenientes de empresas sujetas al art. 14 letra D) N° 8 LIR</t>
    </r>
  </si>
  <si>
    <r>
      <rPr>
        <sz val="10"/>
        <color rgb="FF404040"/>
        <rFont val="Arial"/>
        <family val="2"/>
      </rPr>
      <t>Rentas percibidas de los arts. 42 Nº 2 (honorarios) y 48 (rem. directores S.A.) LIR, según Recuadro N° 1</t>
    </r>
  </si>
  <si>
    <r>
      <rPr>
        <sz val="10"/>
        <color rgb="FF404040"/>
        <rFont val="Arial"/>
        <family val="2"/>
      </rPr>
      <t>Rentas de capitales mobiliarios (art. 20 N° 2 LIR), mayor valor en la enajenación o rescate de cuotas fondos mutuos y fondos de inversión y enajenación de acciones y
derechos sociales (art. 17 N° 8 LIR) y retiros de ELD (arts. 42 ter y quáter LIR)</t>
    </r>
  </si>
  <si>
    <r>
      <rPr>
        <sz val="10"/>
        <color rgb="FF404040"/>
        <rFont val="Arial"/>
        <family val="2"/>
      </rPr>
      <t>a) Rentas de capitales mobiliarios (art. 20 N° 2 LIR)</t>
    </r>
  </si>
  <si>
    <r>
      <rPr>
        <sz val="10"/>
        <color rgb="FF404040"/>
        <rFont val="Arial"/>
        <family val="2"/>
      </rPr>
      <t>b) Mayor valor obtenido en la enajenación o rescate de cuotas fondos mutuos y fondos de inversión y en la enajenación de acciones y derechos sociales (art. 17 N° 8 LIR)</t>
    </r>
  </si>
  <si>
    <r>
      <rPr>
        <sz val="10"/>
        <color rgb="FF404040"/>
        <rFont val="Arial"/>
        <family val="2"/>
      </rPr>
      <t>c) Retiros de ELD (arts. 42 ter y quáter LIR)</t>
    </r>
  </si>
  <si>
    <r>
      <rPr>
        <sz val="10"/>
        <color rgb="FF404040"/>
        <rFont val="Arial"/>
        <family val="2"/>
      </rPr>
      <t>Rentas exentas del IGC, según art. 54 N° 3 LIR</t>
    </r>
  </si>
  <si>
    <r>
      <rPr>
        <sz val="10"/>
        <color rgb="FF404040"/>
        <rFont val="Arial"/>
        <family val="2"/>
      </rPr>
      <t>a) Rentas comprendidas en el art. 57 LIR, que no excedan los límites de 20 o 30 UTM, según corresponda</t>
    </r>
  </si>
  <si>
    <r>
      <rPr>
        <sz val="10"/>
        <color rgb="FF404040"/>
        <rFont val="Arial"/>
        <family val="2"/>
      </rPr>
      <t>b) Retiros y/o dividendos informados por las empresas y sociedades administradoras de FI y FM</t>
    </r>
  </si>
  <si>
    <r>
      <rPr>
        <sz val="10"/>
        <color rgb="FF404040"/>
        <rFont val="Arial"/>
        <family val="2"/>
      </rPr>
      <t>d) Otras Rentas exentas del IGC, según art. 54 N° 3 LIR</t>
    </r>
  </si>
  <si>
    <r>
      <rPr>
        <sz val="10"/>
        <color rgb="FF404040"/>
        <rFont val="Arial"/>
        <family val="2"/>
      </rPr>
      <t>Otras rentas de fuente chilena afectas al IGC o IA (según instrucciones)</t>
    </r>
  </si>
  <si>
    <r>
      <rPr>
        <sz val="10"/>
        <color rgb="FF404040"/>
        <rFont val="Arial"/>
        <family val="2"/>
      </rPr>
      <t>Mayor valor en la enajenación de bienes raíces situados en Chile</t>
    </r>
  </si>
  <si>
    <r>
      <rPr>
        <sz val="10"/>
        <color rgb="FF404040"/>
        <rFont val="Arial"/>
        <family val="2"/>
      </rPr>
      <t>Otras rentas de fuente extranjera afectas al IGC o IA (según instrucciones)</t>
    </r>
  </si>
  <si>
    <r>
      <rPr>
        <sz val="10"/>
        <color rgb="FF404040"/>
        <rFont val="Arial"/>
        <family val="2"/>
      </rPr>
      <t>Sueldos, pensiones y otras rentas similares de fuente nacional</t>
    </r>
  </si>
  <si>
    <t>REBAJAS A LA RENTA</t>
  </si>
  <si>
    <t>BASE IMPONIBLE ANUAL</t>
  </si>
  <si>
    <t>IUSC o IGC, Y DÉBITOS FISCALES</t>
  </si>
  <si>
    <t>IMPUESTOS ANUALES A LA RENTA</t>
  </si>
  <si>
    <t>IMPUESTOS DETERMINADOS</t>
  </si>
  <si>
    <t>IMPUESTOS</t>
  </si>
  <si>
    <t>BASE IMPONIBLE</t>
  </si>
  <si>
    <t>REBAJAS AL IMPUESTO</t>
  </si>
  <si>
    <r>
      <rPr>
        <sz val="10"/>
        <color rgb="FF404040"/>
        <rFont val="Arial"/>
        <family val="2"/>
      </rPr>
      <t xml:space="preserve">Impuesto Territorial pagado en el año </t>
    </r>
    <r>
      <rPr>
        <b/>
        <sz val="10"/>
        <color rgb="FF404040"/>
        <rFont val="Arial"/>
        <family val="2"/>
      </rPr>
      <t>2024</t>
    </r>
    <r>
      <rPr>
        <sz val="10"/>
        <color rgb="FF404040"/>
        <rFont val="Arial"/>
        <family val="2"/>
      </rPr>
      <t>, según art. 55 letra a) LIR</t>
    </r>
  </si>
  <si>
    <r>
      <rPr>
        <sz val="10"/>
        <color rgb="FF404040"/>
        <rFont val="Arial"/>
        <family val="2"/>
      </rPr>
      <t>Donaciones, según art. 7° Ley N° 16.282 y D.L. N° 45 de 1973</t>
    </r>
  </si>
  <si>
    <r>
      <rPr>
        <sz val="10"/>
        <color rgb="FF404040"/>
        <rFont val="Arial"/>
        <family val="2"/>
      </rPr>
      <t>Rebaja por donaciones a entidades sin fines de lucro según Título VIII bis D.L. N° 3.063 de 1979 (incorporado por Ley N° 21.440), efectuadas por contribuyentes del IUSC, IGC o IA</t>
    </r>
  </si>
  <si>
    <r>
      <rPr>
        <sz val="10"/>
        <color rgb="FF404040"/>
        <rFont val="Arial"/>
        <family val="2"/>
      </rPr>
      <t>SUB TOTAL (Si declara IA trasladar a código 133 o  32)</t>
    </r>
  </si>
  <si>
    <r>
      <rPr>
        <sz val="10"/>
        <color rgb="FF404040"/>
        <rFont val="Arial"/>
        <family val="2"/>
      </rPr>
      <t>Cotizaciones previsionales correspondientes al empresario o socio, según art. 55 letra b) LIR</t>
    </r>
  </si>
  <si>
    <r>
      <rPr>
        <sz val="10"/>
        <color rgb="FF404040"/>
        <rFont val="Arial"/>
        <family val="2"/>
      </rPr>
      <t>Intereses pagados por créditos con garantía hipotecaria, según art. 55
bis LIR</t>
    </r>
  </si>
  <si>
    <r>
      <rPr>
        <sz val="10"/>
        <color rgb="FF404040"/>
        <rFont val="Arial"/>
        <family val="2"/>
      </rPr>
      <t>Dividendos hipotecarios pagados por
viviendas nuevas acogidas al D.F.L. Nº 2 de</t>
    </r>
  </si>
  <si>
    <r>
      <rPr>
        <sz val="10"/>
        <color rgb="FF404040"/>
        <rFont val="Arial"/>
        <family val="2"/>
      </rPr>
      <t>20% cuotas fondos de inversión adquiridas antes del 04.06.93, según art. 6 Transitorio Ley N° 19.247</t>
    </r>
  </si>
  <si>
    <r>
      <rPr>
        <sz val="10"/>
        <color rgb="FF404040"/>
        <rFont val="Arial"/>
        <family val="2"/>
      </rPr>
      <t>Ahorro previsional, según art. 42 bis inc. 1° LIR</t>
    </r>
  </si>
  <si>
    <r>
      <rPr>
        <sz val="10"/>
        <color rgb="FF404040"/>
        <rFont val="Arial"/>
        <family val="2"/>
      </rPr>
      <t>BASE IMPONIBLE ANUAL DE IUSC o IGC</t>
    </r>
  </si>
  <si>
    <r>
      <rPr>
        <sz val="10"/>
        <color rgb="FF404040"/>
        <rFont val="Arial"/>
        <family val="2"/>
      </rPr>
      <t>IGC o IUSC, según tabla (arts. 47, 52 o 52 bis LIR)</t>
    </r>
  </si>
  <si>
    <r>
      <rPr>
        <sz val="10"/>
        <color rgb="FF404040"/>
        <rFont val="Arial"/>
        <family val="2"/>
      </rPr>
      <t>IGC sobre intereses y otros rendimientos, según art. 54 bis LIR</t>
    </r>
  </si>
  <si>
    <r>
      <rPr>
        <sz val="10"/>
        <color rgb="FF404040"/>
        <rFont val="Arial"/>
        <family val="2"/>
      </rPr>
      <t>Reliquidación IGC por ganancias de capital, según art. 17 N° 8 letras a) literal v) y b) LIR</t>
    </r>
  </si>
  <si>
    <r>
      <rPr>
        <sz val="10"/>
        <color rgb="FF404040"/>
        <rFont val="Arial"/>
        <family val="2"/>
      </rPr>
      <t>Débito fiscal por ahorro neto negativo (Recuadro N° 3), según art. 3° transitorio numeral VI) Ley N° 20.780 (ex. art. 57 bis LIR)</t>
    </r>
  </si>
  <si>
    <r>
      <rPr>
        <sz val="10"/>
        <color rgb="FF404040"/>
        <rFont val="Arial"/>
        <family val="2"/>
      </rPr>
      <t>Débito fiscal por restitución crédito por IDPC, según art. 56 N° 3 inc. final LIR</t>
    </r>
  </si>
  <si>
    <r>
      <rPr>
        <sz val="10"/>
        <color rgb="FF404040"/>
        <rFont val="Arial"/>
        <family val="2"/>
      </rPr>
      <t>Tasa adicional de 10% de IGC, sobre cantidades declaradas en código 106, según art. 21 inc. 3° LIR</t>
    </r>
  </si>
  <si>
    <r>
      <rPr>
        <b/>
        <sz val="10"/>
        <color rgb="FF404040"/>
        <rFont val="Arial"/>
        <family val="2"/>
      </rPr>
      <t>CRÉDITOS</t>
    </r>
  </si>
  <si>
    <r>
      <rPr>
        <sz val="10"/>
        <color rgb="FF404040"/>
        <rFont val="Arial"/>
        <family val="2"/>
      </rPr>
      <t>Crédito al IGC, según art. 52 bis LIR</t>
    </r>
  </si>
  <si>
    <r>
      <rPr>
        <sz val="10"/>
        <color rgb="FF404040"/>
        <rFont val="Arial"/>
        <family val="2"/>
      </rPr>
      <t>Crédito por asignaciones por causa de muerte Ley N° 16.271, según art. 17 N° 8 letra b) literal vi) LIR</t>
    </r>
  </si>
  <si>
    <r>
      <rPr>
        <sz val="10"/>
        <color rgb="FF404040"/>
        <rFont val="Arial"/>
        <family val="2"/>
      </rPr>
      <t>Crédito al IGC por fomento forestal, según D.L. N° 701 de 1974</t>
    </r>
  </si>
  <si>
    <r>
      <rPr>
        <sz val="10"/>
        <color rgb="FF404040"/>
        <rFont val="Arial"/>
        <family val="2"/>
      </rPr>
      <t>Crédito proporcional al IGC por rentas exentas declaradas en código 152, según art. 56 N° 2 LIR</t>
    </r>
  </si>
  <si>
    <r>
      <rPr>
        <sz val="10"/>
        <color rgb="FF404040"/>
        <rFont val="Arial"/>
        <family val="2"/>
      </rPr>
      <t>Crédito al IGC por Impuesto Tasa Adicional, según ex. art. 21 LIR</t>
    </r>
  </si>
  <si>
    <r>
      <rPr>
        <sz val="10"/>
        <color rgb="FF404040"/>
        <rFont val="Arial"/>
        <family val="2"/>
      </rPr>
      <t>Crédito al IGC por donaciones para fines deportivos, según art. 62 y sgtes. Ley N° 19.712</t>
    </r>
  </si>
  <si>
    <r>
      <rPr>
        <sz val="10"/>
        <color rgb="FF404040"/>
        <rFont val="Arial"/>
        <family val="2"/>
      </rPr>
      <t>Crédito al IGC por IDPC sin derecho a devolución, según arts. 20 N° 1 letra a), 41 A N° 4 letra A) letra a) y 56 N° 3 LIR</t>
    </r>
  </si>
  <si>
    <r>
      <rPr>
        <sz val="10"/>
        <color rgb="FF404040"/>
        <rFont val="Arial"/>
        <family val="2"/>
      </rPr>
      <t>Crédito al IGC del 5% sobre total de retiros o dividendos que excedan de 310 UTA que tengan derecho a crédito por IDPC con obligación de restitución, según art. 56 N° 4 LIR</t>
    </r>
  </si>
  <si>
    <r>
      <rPr>
        <sz val="10"/>
        <color rgb="FF404040"/>
        <rFont val="Arial"/>
        <family val="2"/>
      </rPr>
      <t>Crédito al IGC por Impuesto Territorial pagado por explotación de bienes raíces no agrícolas, según art. 56 N° 5 LIR</t>
    </r>
  </si>
  <si>
    <r>
      <rPr>
        <sz val="10"/>
        <color rgb="FF404040"/>
        <rFont val="Arial"/>
        <family val="2"/>
      </rPr>
      <t>Crédito al IGC por art. 33 bis LIR, según art. 14 letra D) N°8 letra a) numeral (v) LIR</t>
    </r>
  </si>
  <si>
    <r>
      <rPr>
        <sz val="10"/>
        <color rgb="FF404040"/>
        <rFont val="Arial"/>
        <family val="2"/>
      </rPr>
      <t>Crédito al IGC o IUSC por gastos en educación, según art. 55 ter LIR</t>
    </r>
  </si>
  <si>
    <r>
      <rPr>
        <sz val="10"/>
        <color rgb="FF404040"/>
        <rFont val="Arial"/>
        <family val="2"/>
      </rPr>
      <t>Crédito al IGC o IUSC por donaciones para fines sociales, según art. 1° bis Ley N° 19.885</t>
    </r>
  </si>
  <si>
    <r>
      <rPr>
        <sz val="10"/>
        <color rgb="FF404040"/>
        <rFont val="Arial"/>
        <family val="2"/>
      </rPr>
      <t>Crédito al IGC por donaciones a universidades, institutos profesionales y centros de formación técnica, según art. 69 Ley N° 18.681</t>
    </r>
  </si>
  <si>
    <r>
      <rPr>
        <sz val="10"/>
        <color rgb="FF404040"/>
        <rFont val="Arial"/>
        <family val="2"/>
      </rPr>
      <t>Crédito al IGC por ingreso diferido, según art. 14 letra D) N°8 letra d) numeral (ii) LIR</t>
    </r>
  </si>
  <si>
    <r>
      <rPr>
        <sz val="10"/>
        <color rgb="FF404040"/>
        <rFont val="Arial"/>
        <family val="2"/>
      </rPr>
      <t>Crédito al IUSC  o IGC por impuestos soportados en el exterior, según arts. 41 A N°4 letra B) o N° 5 LIR</t>
    </r>
  </si>
  <si>
    <r>
      <rPr>
        <sz val="10"/>
        <color rgb="FF404040"/>
        <rFont val="Arial"/>
        <family val="2"/>
      </rPr>
      <t>Crédito al IGC o IUSC por IUSC, según art. 56 N° 2 LIR</t>
    </r>
  </si>
  <si>
    <r>
      <rPr>
        <sz val="10"/>
        <color rgb="FF404040"/>
        <rFont val="Arial"/>
        <family val="2"/>
      </rPr>
      <t>Crédito al IGC o IUSC por ahorro neto positivo (Recuadro N° 3), según art. 3° transitorio numeral VI) Ley N° 20.780 (ex. art. 57 bis LIR)</t>
    </r>
  </si>
  <si>
    <r>
      <rPr>
        <sz val="10"/>
        <color rgb="FF404040"/>
        <rFont val="Arial"/>
        <family val="2"/>
      </rPr>
      <t>Crédito al IGC o IUSC por IDPC con derecho a devolución, según art. 56 N° 3 LIR</t>
    </r>
  </si>
  <si>
    <r>
      <rPr>
        <sz val="10"/>
        <color rgb="FF404040"/>
        <rFont val="Arial"/>
        <family val="2"/>
      </rPr>
      <t>Crédito al IGC por impuestos soportados en el exterior, según art. 41 A N° 4 letra A) letra b) LIR</t>
    </r>
  </si>
  <si>
    <r>
      <rPr>
        <sz val="10"/>
        <color rgb="FF404040"/>
        <rFont val="Arial"/>
        <family val="2"/>
      </rPr>
      <t>Crédito al IGC por donaciones al Fondo Nacional de Reconstrucción, según arts. 5 y 9 Ley N° 20.444</t>
    </r>
  </si>
  <si>
    <r>
      <rPr>
        <sz val="10"/>
        <color rgb="FF404040"/>
        <rFont val="Arial"/>
        <family val="2"/>
      </rPr>
      <t>Crédito al IGC o IUSC por donaciones para fines culturales, según art. 8 Ley N° 18.985</t>
    </r>
  </si>
  <si>
    <r>
      <rPr>
        <sz val="10"/>
        <color rgb="FF404040"/>
        <rFont val="Arial"/>
        <family val="2"/>
      </rPr>
      <t>IGC O IUSC, DÉBITO FISCAL Y/O TASA ADICIONAL DETERMINADO</t>
    </r>
  </si>
  <si>
    <r>
      <rPr>
        <sz val="10"/>
        <color rgb="FF404040"/>
        <rFont val="Arial"/>
        <family val="2"/>
      </rPr>
      <t>IDPC de empresas acogidas al régimen Pro Pyme, según art. 14 letra D) N° 3 LIR</t>
    </r>
  </si>
  <si>
    <r>
      <rPr>
        <sz val="10"/>
        <color rgb="FF404040"/>
        <rFont val="Arial"/>
        <family val="2"/>
      </rPr>
      <t>IDPC de empresas acogidas al régimen de imputación parcial de créditos, según art. 14 letra A) LIR</t>
    </r>
  </si>
  <si>
    <r>
      <rPr>
        <sz val="10"/>
        <color rgb="FF404040"/>
        <rFont val="Arial"/>
        <family val="2"/>
      </rPr>
      <t>IDPC contribuyentes  o entidades sin vínculo directo o indirecto con propietarios afectos a IGC o IA, según art. 14
letra G) LIR</t>
    </r>
  </si>
  <si>
    <r>
      <rPr>
        <sz val="10"/>
        <color rgb="FF404040"/>
        <rFont val="Arial"/>
        <family val="2"/>
      </rPr>
      <t>IDPC sobre rentas presuntas, según art. 34 LIR</t>
    </r>
  </si>
  <si>
    <r>
      <rPr>
        <sz val="10"/>
        <color rgb="FF404040"/>
        <rFont val="Arial"/>
        <family val="2"/>
      </rPr>
      <t>IDPC sobre rentas efectivas determinadas sin contabilidad completa</t>
    </r>
  </si>
  <si>
    <r>
      <rPr>
        <sz val="10"/>
        <color rgb="FF404040"/>
        <rFont val="Arial"/>
        <family val="2"/>
      </rPr>
      <t>a) Rentas del arrendamiento, subarrendamiento, usufructo o cesión de cualquier otra forma de uso o goce temporal
de bienes raíces agrícolas y no agrícolas</t>
    </r>
  </si>
  <si>
    <r>
      <rPr>
        <sz val="10"/>
        <color rgb="FF404040"/>
        <rFont val="Arial"/>
        <family val="2"/>
      </rPr>
      <t>b) Mayor valor en la enajenación de bienes raíces situados en Chile</t>
    </r>
  </si>
  <si>
    <r>
      <rPr>
        <sz val="10"/>
        <color rgb="FF404040"/>
        <rFont val="Arial"/>
        <family val="2"/>
      </rPr>
      <t>c) Rentas obtenidas por contribuyentes con contabilidad simplificada</t>
    </r>
  </si>
  <si>
    <r>
      <rPr>
        <sz val="10"/>
        <color rgb="FF404040"/>
        <rFont val="Arial"/>
        <family val="2"/>
      </rPr>
      <t>d) Otras rentas efectivas afectas a lDPC e impuestos finales</t>
    </r>
  </si>
  <si>
    <r>
      <rPr>
        <sz val="10"/>
        <color rgb="FF404040"/>
        <rFont val="Arial"/>
        <family val="2"/>
      </rPr>
      <t>e) Otras rentas de fuente extranjera afectas</t>
    </r>
  </si>
  <si>
    <r>
      <rPr>
        <sz val="10"/>
        <color rgb="FF404040"/>
        <rFont val="Arial"/>
        <family val="2"/>
      </rPr>
      <t>Impuesto de 40% empresas del Estado, según art. 2º D.L. N° 2.398 de 1978</t>
    </r>
  </si>
  <si>
    <r>
      <rPr>
        <sz val="10"/>
        <color rgb="FF404040"/>
        <rFont val="Arial"/>
        <family val="2"/>
      </rPr>
      <t>Pago voluntario a título de IDPC, según art. 14 letra A) N° 6 LIR</t>
    </r>
  </si>
  <si>
    <r>
      <rPr>
        <sz val="10"/>
        <color rgb="FF404040"/>
        <rFont val="Arial"/>
        <family val="2"/>
      </rPr>
      <t>Diferencia de créditos por IDPC otorgados en forma indebida o en exceso, según art. 14 letra A) N° 7 LIR</t>
    </r>
  </si>
  <si>
    <r>
      <rPr>
        <sz val="10"/>
        <color rgb="FF404040"/>
        <rFont val="Arial"/>
        <family val="2"/>
      </rPr>
      <t>Impuesto específico a la actividad minera, según ex. art. 64 bis LIR</t>
    </r>
  </si>
  <si>
    <r>
      <rPr>
        <sz val="10"/>
        <color rgb="FF404040"/>
        <rFont val="Arial"/>
        <family val="2"/>
      </rPr>
      <t>Royalty Minero Ley N° 21.591</t>
    </r>
  </si>
  <si>
    <r>
      <rPr>
        <sz val="10"/>
        <color rgb="FF404040"/>
        <rFont val="Arial"/>
        <family val="2"/>
      </rPr>
      <t>Impuesto único de 10% por enajenación de bienes raíces, según art. 17 N° 8 letra b) LIR y/o art. 4 Ley N° 21.078</t>
    </r>
  </si>
  <si>
    <r>
      <rPr>
        <sz val="10"/>
        <color rgb="FF404040"/>
        <rFont val="Arial"/>
        <family val="2"/>
      </rPr>
      <t>Impuesto único de 40% sobre gastos rechazados y otras partidas, según art. 21 inc. 1°, art. 14 letra A) N° 9 LIR</t>
    </r>
  </si>
  <si>
    <r>
      <rPr>
        <sz val="10"/>
        <color rgb="FF404040"/>
        <rFont val="Arial"/>
        <family val="2"/>
      </rPr>
      <t>Impuesto único de 10% por enajenación o rescate de acciones de S.A. con presencia bursátil, de cuotas de fondos
de inversión y fondos mutuos, según art. 107 LIR</t>
    </r>
  </si>
  <si>
    <r>
      <rPr>
        <sz val="10"/>
        <color rgb="FF404040"/>
        <rFont val="Arial"/>
        <family val="2"/>
      </rPr>
      <t>Contribución para el desarrollo regional según art. 32 Ley N° 21.210</t>
    </r>
  </si>
  <si>
    <r>
      <rPr>
        <sz val="10"/>
        <color rgb="FF404040"/>
        <rFont val="Arial"/>
        <family val="2"/>
      </rPr>
      <t>IA en carácter de único (activos subyacentes), según art. 58 N° 3 LIR</t>
    </r>
  </si>
  <si>
    <t>a) Rentas propias de actividad de renta presunta agrícola</t>
  </si>
  <si>
    <t>b) Rentas propias de actividad de renta presunta transporte de pasajeros</t>
  </si>
  <si>
    <t>c) Rentas propias de actividad de renta presunta transporte de carga</t>
  </si>
  <si>
    <t>d) Rentas propias de actividad de renta presunta minera</t>
  </si>
  <si>
    <t>a) Componente ad valorem según art. 2 Ley N° 21.591</t>
  </si>
  <si>
    <t>b) Componente del margen según art 3 o art 4 Ley N° 21.591</t>
  </si>
  <si>
    <t>REMANENTE DE CRÉDITO</t>
  </si>
  <si>
    <t>IMPUESTO A PAGAR</t>
  </si>
  <si>
    <r>
      <rPr>
        <sz val="10"/>
        <color rgb="FF404040"/>
        <rFont val="Arial"/>
        <family val="2"/>
      </rPr>
      <t>Impuesto único de 10%, según art. 82 del art. 1° Ley N° 20.712</t>
    </r>
  </si>
  <si>
    <r>
      <rPr>
        <sz val="10"/>
        <color rgb="FF404040"/>
        <rFont val="Arial"/>
        <family val="2"/>
      </rPr>
      <t>Impuesto único por exceso de endeudamiento, según art. 41 F LIR</t>
    </r>
  </si>
  <si>
    <r>
      <rPr>
        <sz val="10"/>
        <color rgb="FF404040"/>
        <rFont val="Arial"/>
        <family val="2"/>
      </rPr>
      <t>IA según ex D.L. N° 600 de 1974</t>
    </r>
  </si>
  <si>
    <r>
      <rPr>
        <sz val="10"/>
        <color rgb="FF404040"/>
        <rFont val="Arial"/>
        <family val="2"/>
      </rPr>
      <t>IA según arts. 58 N° 1 y 2 y 60 inc. 1° LIR</t>
    </r>
  </si>
  <si>
    <r>
      <rPr>
        <sz val="10"/>
        <color rgb="FF404040"/>
        <rFont val="Arial"/>
        <family val="2"/>
      </rPr>
      <t>Impuesto único tasa 25% por distribuciones desproporcionadas, según art. 39° transitorio Ley N° 21.210</t>
    </r>
  </si>
  <si>
    <r>
      <rPr>
        <sz val="10"/>
        <color rgb="FF404040"/>
        <rFont val="Arial"/>
        <family val="2"/>
      </rPr>
      <t>Diferencia de IA por crédito indebido por IDPC o por crédito indebido del art. 41 A en caso de empresas acogidas al régimen del art. 14 letras A) y D) N° 3, según art. 74 N° 4 LIR</t>
    </r>
  </si>
  <si>
    <r>
      <rPr>
        <sz val="10"/>
        <color rgb="FF404040"/>
        <rFont val="Arial"/>
        <family val="2"/>
      </rPr>
      <t>Tasa adicional de 10% de IA, sobre cantidades declaradas en código 106, según art. 21 inc 3° LIR</t>
    </r>
  </si>
  <si>
    <r>
      <rPr>
        <sz val="10"/>
        <color rgb="FF404040"/>
        <rFont val="Arial"/>
        <family val="2"/>
      </rPr>
      <t>Retención de impuesto sobre gastos rechazados y otras partidas (tasa 45%), según art. 74 N° 4 LIR</t>
    </r>
  </si>
  <si>
    <r>
      <rPr>
        <sz val="10"/>
        <color rgb="FF404040"/>
        <rFont val="Arial"/>
        <family val="2"/>
      </rPr>
      <t>Retención de IA en carácter de único (activos subyacentes) (tasa 20% y/o 35%), según art. 74 N° 4 LIR</t>
    </r>
  </si>
  <si>
    <r>
      <rPr>
        <sz val="10"/>
        <color rgb="FF404040"/>
        <rFont val="Arial"/>
        <family val="2"/>
      </rPr>
      <t>Retención del IA sobre rentas asignadas empresas acogidas al régimen de los arts. 14 letra B) N° 1 , 2 y/o 14 letra D) N° 8, según art. 74 N° 4 LIR</t>
    </r>
  </si>
  <si>
    <r>
      <rPr>
        <sz val="10"/>
        <color rgb="FF404040"/>
        <rFont val="Arial"/>
        <family val="2"/>
      </rPr>
      <t>Débito fiscal por restitución crédito por IDPC, según art. 63 inc. final LIR</t>
    </r>
  </si>
  <si>
    <r>
      <rPr>
        <sz val="10"/>
        <color rgb="FF404040"/>
        <rFont val="Arial"/>
        <family val="2"/>
      </rPr>
      <t>Impuesto único talleres artesanales</t>
    </r>
  </si>
  <si>
    <r>
      <rPr>
        <sz val="10"/>
        <color rgb="FF404040"/>
        <rFont val="Arial"/>
        <family val="2"/>
      </rPr>
      <t>Impuesto único pescadores artesanales</t>
    </r>
  </si>
  <si>
    <r>
      <rPr>
        <sz val="10"/>
        <color rgb="FF404040"/>
        <rFont val="Arial"/>
        <family val="2"/>
      </rPr>
      <t>Impuesto único por retiros de ahorro previsional, según art. 42 bis inc. 1° N° 3 LIR</t>
    </r>
  </si>
  <si>
    <r>
      <rPr>
        <sz val="10"/>
        <color rgb="FF404040"/>
        <rFont val="Arial"/>
        <family val="2"/>
      </rPr>
      <t>Restitución crédito por gastos de capacitación excesivo, según  art. 6° Ley N° 20.326</t>
    </r>
  </si>
  <si>
    <r>
      <rPr>
        <b/>
        <sz val="10"/>
        <color rgb="FF404040"/>
        <rFont val="Arial"/>
        <family val="2"/>
      </rPr>
      <t>DEDUCCIONES A LOS IMPUESTOS</t>
    </r>
  </si>
  <si>
    <r>
      <rPr>
        <sz val="10"/>
        <color rgb="FF404040"/>
        <rFont val="Arial"/>
        <family val="2"/>
      </rPr>
      <t>Reliquidación IGC por término de giro de empresa acogida al régimen del art. 14 letras A) y D) N° 3 y 8, según art. 38 bis N° 3 LIR</t>
    </r>
  </si>
  <si>
    <r>
      <rPr>
        <sz val="10"/>
        <color rgb="FF404040"/>
        <rFont val="Arial"/>
        <family val="2"/>
      </rPr>
      <t>PPM y remanente del IEAM</t>
    </r>
  </si>
  <si>
    <r>
      <rPr>
        <sz val="10"/>
        <color rgb="FF404040"/>
        <rFont val="Arial"/>
        <family val="2"/>
      </rPr>
      <t>a) PPM arts. 84 letras a), c) , e), y h) y 14 D N° 3 letra (k) LIR  y PPM royalty minero según art. 7 Ley N° 21.591</t>
    </r>
  </si>
  <si>
    <r>
      <rPr>
        <sz val="10"/>
        <color rgb="FF404040"/>
        <rFont val="Arial"/>
        <family val="2"/>
      </rPr>
      <t>b) PPM de segunda categoría art. 84 letra b) LIR</t>
    </r>
  </si>
  <si>
    <r>
      <rPr>
        <sz val="10"/>
        <color rgb="FF404040"/>
        <rFont val="Arial"/>
        <family val="2"/>
      </rPr>
      <t>c) PPM Voluntario, según art. 88 incs. 1° y 2° LIR</t>
    </r>
  </si>
  <si>
    <r>
      <rPr>
        <sz val="10"/>
        <color rgb="FF404040"/>
        <rFont val="Arial"/>
        <family val="2"/>
      </rPr>
      <t>Crédito fiscal AFP, según art. 23 D.L. N° 3.500 de 1980</t>
    </r>
  </si>
  <si>
    <r>
      <rPr>
        <sz val="10"/>
        <color rgb="FF404040"/>
        <rFont val="Arial"/>
        <family val="2"/>
      </rPr>
      <t>Crédito por gastos de capacitación, según Ley N° 19.518</t>
    </r>
  </si>
  <si>
    <r>
      <rPr>
        <sz val="10"/>
        <color rgb="FF404040"/>
        <rFont val="Arial"/>
        <family val="2"/>
      </rPr>
      <t>Crédito por desembolsos directos por trazabilidad (art. 60 quinquies Código Tributario)</t>
    </r>
  </si>
  <si>
    <r>
      <rPr>
        <sz val="10"/>
        <color rgb="FF404040"/>
        <rFont val="Arial"/>
        <family val="2"/>
      </rPr>
      <t>Crédito empresas constructoras</t>
    </r>
  </si>
  <si>
    <r>
      <rPr>
        <sz val="10"/>
        <color rgb="FF404040"/>
        <rFont val="Arial"/>
        <family val="2"/>
      </rPr>
      <t>Crédito por reintegro de peajes, según art. 1° Ley N° 19.764</t>
    </r>
  </si>
  <si>
    <r>
      <rPr>
        <sz val="10"/>
        <color rgb="FF404040"/>
        <rFont val="Arial"/>
        <family val="2"/>
      </rPr>
      <t>Retenciones por rentas declaradas en código 110 (Recuadro N°1)</t>
    </r>
  </si>
  <si>
    <r>
      <rPr>
        <sz val="10"/>
        <color rgb="FF404040"/>
        <rFont val="Arial"/>
        <family val="2"/>
      </rPr>
      <t>Mayor retención por sueldos, pensiones y otras rentas similares declaradas en código 1098, según art. 88 inc. final LIR</t>
    </r>
  </si>
  <si>
    <r>
      <rPr>
        <sz val="10"/>
        <color rgb="FF404040"/>
        <rFont val="Arial"/>
        <family val="2"/>
      </rPr>
      <t>Retenciones efectuadas por instituciones autorizadas con tasa 15%, sobre los retiros de ahorro previsional, según art. 42 bis N° 3 incs. 2° y 3° LIR</t>
    </r>
  </si>
  <si>
    <r>
      <rPr>
        <sz val="10"/>
        <color rgb="FF404040"/>
        <rFont val="Arial"/>
        <family val="2"/>
      </rPr>
      <t>Retenciones por retiros de seguros de vida con ahorro y seguros dotales, y retenciones efectuadas sobre las rentas de capitales mobiliarios</t>
    </r>
  </si>
  <si>
    <r>
      <rPr>
        <sz val="10"/>
        <color rgb="FF404040"/>
        <rFont val="Arial"/>
        <family val="2"/>
      </rPr>
      <t>Retenciones por rentas declaradas en códigos 104, 106, 108, 955, 1632, 155, 1032, 1891, 908, 951, 32 y 1829</t>
    </r>
  </si>
  <si>
    <r>
      <rPr>
        <sz val="10"/>
        <color rgb="FF404040"/>
        <rFont val="Arial"/>
        <family val="2"/>
      </rPr>
      <t>Retenciones por actividades mineras según el N° 6 del art. 74 LIR</t>
    </r>
  </si>
  <si>
    <r>
      <rPr>
        <sz val="10"/>
        <color rgb="FF404040"/>
        <rFont val="Arial"/>
        <family val="2"/>
      </rPr>
      <t>Remanente de crédito por IDPC
proveniente de códigos 1638 y/o 610</t>
    </r>
  </si>
  <si>
    <r>
      <rPr>
        <sz val="10"/>
        <color rgb="FF404040"/>
        <rFont val="Arial"/>
        <family val="2"/>
      </rPr>
      <t>Créditos puestos a disposición de los socios por la sociedad respectiva, según instrucciones</t>
    </r>
  </si>
  <si>
    <r>
      <rPr>
        <sz val="10"/>
        <color rgb="FF404040"/>
        <rFont val="Arial"/>
        <family val="2"/>
      </rPr>
      <t>Crédito por sistemas solares térmicos, según Ley N° 20.365</t>
    </r>
  </si>
  <si>
    <r>
      <rPr>
        <sz val="10"/>
        <color rgb="FF404040"/>
        <rFont val="Arial"/>
        <family val="2"/>
      </rPr>
      <t>PPM puestos a disposición de los propietarios de empresas del régimen de transparencia tributaria del art. 14 letra D) N° 8 LIR</t>
    </r>
  </si>
  <si>
    <r>
      <rPr>
        <sz val="10"/>
        <color rgb="FF404040"/>
        <rFont val="Arial"/>
        <family val="2"/>
      </rPr>
      <t>Pago provisional exportadores, según ex-art. 13 Ley N° 18.768</t>
    </r>
  </si>
  <si>
    <r>
      <rPr>
        <sz val="10"/>
        <color rgb="FF404040"/>
        <rFont val="Arial"/>
        <family val="2"/>
      </rPr>
      <t>Retenciones sobre intereses, según art. 74 N° 7 y 8 LIR</t>
    </r>
  </si>
  <si>
    <r>
      <rPr>
        <sz val="10"/>
        <color rgb="FF404040"/>
        <rFont val="Arial"/>
        <family val="2"/>
      </rPr>
      <t>Impuestos declarados y pagados en conformidad al art. 69 N° 4 LIR</t>
    </r>
  </si>
  <si>
    <r>
      <rPr>
        <sz val="10"/>
        <color rgb="FF404040"/>
        <rFont val="Arial"/>
        <family val="2"/>
      </rPr>
      <t>Excedente crédito por IDPC del código 76</t>
    </r>
  </si>
  <si>
    <r>
      <rPr>
        <sz val="10"/>
        <color rgb="FF404040"/>
        <rFont val="Arial"/>
        <family val="2"/>
      </rPr>
      <t>Deducción de impuesto por tasas rebajadas en virtud de convenios para evitar la doble tributación</t>
    </r>
  </si>
  <si>
    <r>
      <rPr>
        <sz val="10"/>
        <color rgb="FF404040"/>
        <rFont val="Arial"/>
        <family val="2"/>
      </rPr>
      <t>Crédito por la compra de viviendas nuevas adquiridas con créditos con garantía hipotecaria, según Ley N° 21.631</t>
    </r>
  </si>
  <si>
    <r>
      <rPr>
        <b/>
        <sz val="10"/>
        <color rgb="FF404040"/>
        <rFont val="Arial"/>
        <family val="2"/>
      </rPr>
      <t>OTROS CARGOS</t>
    </r>
  </si>
  <si>
    <r>
      <rPr>
        <sz val="10"/>
        <color rgb="FF404040"/>
        <rFont val="Arial"/>
        <family val="2"/>
      </rPr>
      <t>Cargo por cotizaciones previsionales, según arts. 89 y sgtes. D.L. N° 3.500 de 1980</t>
    </r>
  </si>
  <si>
    <r>
      <rPr>
        <sz val="10"/>
        <color rgb="FF404040"/>
        <rFont val="Arial"/>
        <family val="2"/>
      </rPr>
      <t>Monto a pagar cuota(s) préstamo(s) tasa 0% (préstamos solidarios del Estado)</t>
    </r>
  </si>
  <si>
    <r>
      <rPr>
        <sz val="10"/>
        <color rgb="FF404040"/>
        <rFont val="Arial"/>
        <family val="2"/>
      </rPr>
      <t>Monto a pagar cuota anticipo solidario para pago de cotizaciones, según art. 21 inc. 1° y 3° Ley N° 21.354</t>
    </r>
  </si>
  <si>
    <r>
      <rPr>
        <b/>
        <sz val="10"/>
        <color rgb="FF404040"/>
        <rFont val="Arial"/>
        <family val="2"/>
      </rPr>
      <t>RESULTADO LIQUIDACIÓN ANUAL IMPUESTO A LA RENTA   (si el resultado es negativo o cero, deberá declarar por Internet)</t>
    </r>
  </si>
  <si>
    <r>
      <rPr>
        <sz val="10"/>
        <color rgb="FF404040"/>
        <rFont val="Arial"/>
        <family val="2"/>
      </rPr>
      <t>SALDO A FAVOR</t>
    </r>
  </si>
  <si>
    <r>
      <rPr>
        <sz val="10"/>
        <color rgb="FF404040"/>
        <rFont val="Arial"/>
        <family val="2"/>
      </rPr>
      <t>Menos: saldo puesto a disposición de los socios</t>
    </r>
  </si>
  <si>
    <r>
      <rPr>
        <b/>
        <sz val="10"/>
        <color rgb="FF404040"/>
        <rFont val="Arial"/>
        <family val="2"/>
      </rPr>
      <t>DEVOLUCIÓN SOLICITADA</t>
    </r>
  </si>
  <si>
    <r>
      <rPr>
        <sz val="10"/>
        <color rgb="FF404040"/>
        <rFont val="Arial"/>
        <family val="2"/>
      </rPr>
      <t>Monto</t>
    </r>
  </si>
  <si>
    <r>
      <rPr>
        <b/>
        <sz val="10"/>
        <color rgb="FF404040"/>
        <rFont val="Arial"/>
        <family val="2"/>
      </rPr>
      <t>SOLICITO DEPOSITAR REMANENTE EN CUENTA CORRIENTE O DE AHORRO BANCARIA</t>
    </r>
  </si>
  <si>
    <r>
      <rPr>
        <sz val="10"/>
        <color rgb="FF585858"/>
        <rFont val="Arial"/>
        <family val="2"/>
      </rPr>
      <t>Nombre institución bancaria</t>
    </r>
  </si>
  <si>
    <r>
      <rPr>
        <sz val="10"/>
        <color rgb="FF585858"/>
        <rFont val="Arial"/>
        <family val="2"/>
      </rPr>
      <t>Número de cuenta</t>
    </r>
  </si>
  <si>
    <r>
      <rPr>
        <sz val="10"/>
        <color rgb="FF585858"/>
        <rFont val="Arial"/>
        <family val="2"/>
      </rPr>
      <t>Tipo de cuenta</t>
    </r>
  </si>
  <si>
    <r>
      <rPr>
        <sz val="10"/>
        <color rgb="FF404040"/>
        <rFont val="Arial"/>
        <family val="2"/>
      </rPr>
      <t>Cuenta corriente</t>
    </r>
  </si>
  <si>
    <r>
      <rPr>
        <sz val="10"/>
        <color rgb="FF404040"/>
        <rFont val="Arial"/>
        <family val="2"/>
      </rPr>
      <t>Cuenta vista</t>
    </r>
  </si>
  <si>
    <r>
      <rPr>
        <sz val="10"/>
        <color rgb="FF404040"/>
        <rFont val="Arial"/>
        <family val="2"/>
      </rPr>
      <t>Cuenta RUT</t>
    </r>
  </si>
  <si>
    <r>
      <rPr>
        <sz val="10"/>
        <color rgb="FF404040"/>
        <rFont val="Arial"/>
        <family val="2"/>
      </rPr>
      <t>Cuenta de ahorro</t>
    </r>
  </si>
  <si>
    <r>
      <rPr>
        <sz val="10"/>
        <color rgb="FF404040"/>
        <rFont val="Arial"/>
        <family val="2"/>
      </rPr>
      <t>Sin tipo de cuenta</t>
    </r>
  </si>
  <si>
    <r>
      <rPr>
        <sz val="10"/>
        <color rgb="FF404040"/>
        <rFont val="Arial"/>
        <family val="2"/>
      </rPr>
      <t>Impuesto adeudado</t>
    </r>
  </si>
  <si>
    <r>
      <rPr>
        <sz val="10"/>
        <color rgb="FF404040"/>
        <rFont val="Arial"/>
        <family val="2"/>
      </rPr>
      <t>Reajuste art.72 LIR, código 305      %</t>
    </r>
  </si>
  <si>
    <r>
      <rPr>
        <sz val="10"/>
        <color rgb="FF404040"/>
        <rFont val="Arial"/>
        <family val="2"/>
      </rPr>
      <t>TOTAL A PAGAR (códigos 90 + 39)</t>
    </r>
  </si>
  <si>
    <r>
      <rPr>
        <b/>
        <sz val="10"/>
        <color rgb="FF404040"/>
        <rFont val="Arial"/>
        <family val="2"/>
      </rPr>
      <t>RECARGOS POR DECLARACIÓN FUERA DE PLAZO</t>
    </r>
  </si>
  <si>
    <r>
      <rPr>
        <sz val="10"/>
        <color rgb="FF404040"/>
        <rFont val="Arial"/>
        <family val="2"/>
      </rPr>
      <t>MÁS: reajustes declaración fuera de plazo</t>
    </r>
  </si>
  <si>
    <r>
      <rPr>
        <sz val="10"/>
        <color rgb="FF404040"/>
        <rFont val="Arial"/>
        <family val="2"/>
      </rPr>
      <t>MÁS: intereses y multas declaración fuera de plazo</t>
    </r>
  </si>
  <si>
    <t>d) Remanente del IEAM anotado en el código 829 del recuadro N° 8</t>
  </si>
  <si>
    <t>a) Rentas propias de la actividad de renta presunta</t>
  </si>
  <si>
    <t>b) Rentas por participaciones o cuotas de comunidades obtenidas por la empresa que determina su renta presunta</t>
  </si>
  <si>
    <t>CPTS positivo final (recuadro N° 19)</t>
  </si>
  <si>
    <t>CPTS negativo final (recuadro N° 19)</t>
  </si>
  <si>
    <t>Remesas, retiros o dividendos repartidos en el ejercicio, históricos</t>
  </si>
  <si>
    <t>Capital aportado, histórico (incluye aumentos y disminuciones efectivas)</t>
  </si>
  <si>
    <t>Sobreprecio obtenido en la colocación de acciones de propia emisión, histórico</t>
  </si>
  <si>
    <t>CPT o CPTS positivo inicial</t>
  </si>
  <si>
    <t>CPT o CPTS negativo inicial</t>
  </si>
  <si>
    <t>Capital aportado empresas que inician actividades en el año comercial que corresponda a esta declaración</t>
  </si>
  <si>
    <t>Aumentos (efectivos) de capital del ejercicio</t>
  </si>
  <si>
    <t>Disminuciones (efectivas) de capital del ejercicio</t>
  </si>
  <si>
    <t>Base imponible afecta a IDPC del ejercicio</t>
  </si>
  <si>
    <t>Rentas exentas e ingresos no renta (positivo), generados por la empresa en el ejercicio</t>
  </si>
  <si>
    <t>Pérdida por rentas exentas e ingresos no renta del ejercicio</t>
  </si>
  <si>
    <t>Remesas, retiros o dividendos repartidos en el ejercicio</t>
  </si>
  <si>
    <t>Partidas del inc. 1° no afectas al IU de tasa 40% y del inc. 2° del art. 21 LIR</t>
  </si>
  <si>
    <t>Base del IDPC voluntario según art. 14 letra A) N° 6 LIR</t>
  </si>
  <si>
    <t>CPTS positivo final</t>
  </si>
  <si>
    <t>CPTS negativo final</t>
  </si>
  <si>
    <t>Monto acogido al ISIF según arts. 10 y 11 Ley N° 21.681</t>
  </si>
  <si>
    <t>Reversos y/o disminuciones del ejercicio (propios)</t>
  </si>
  <si>
    <t>Otras disminuciones del ejercicio</t>
  </si>
  <si>
    <t>Retiros, dividendos o remesas imputados a los RTRE</t>
  </si>
  <si>
    <r>
      <rPr>
        <sz val="10"/>
        <rFont val="Arial"/>
        <family val="2"/>
      </rPr>
      <t>Remanente ejercicio anterior o saldo inicial (saldo
positivo)</t>
    </r>
  </si>
  <si>
    <r>
      <rPr>
        <sz val="10"/>
        <rFont val="Arial"/>
        <family val="2"/>
      </rPr>
      <t>Remanente ejercicio anterior o saldo inicial (saldo
negativo)</t>
    </r>
  </si>
  <si>
    <r>
      <rPr>
        <sz val="10"/>
        <rFont val="Arial"/>
        <family val="2"/>
      </rPr>
      <t>Retiros en exceso y devoluciones de capital imputados
en el ejercicio</t>
    </r>
  </si>
  <si>
    <t>Monto imputado al ISIF arts. 10 y 11 Ley N° 21.681</t>
  </si>
  <si>
    <t>IDPC e IPE base imponible generada en el ejercicio</t>
  </si>
  <si>
    <t>Asignado a retiros en exceso y devoluciones de capital efectuados en el ejercicio</t>
  </si>
  <si>
    <t>Dividendos o retiros percibidos en el ejercicio, por participaciones en otras empresas</t>
  </si>
  <si>
    <t>Incremento por IDPC</t>
  </si>
  <si>
    <t>Ingreso diferido imputado en el ejercicio, debidamente incrementado y reajustado, cuando corresponda</t>
  </si>
  <si>
    <t>Crédito por activos fijos adquiridos en el ejercicio (art. 33 bis LIR)</t>
  </si>
  <si>
    <t>Base imponible a asignar a propietarios que son contribuyentes de impuestos finales, o pérdida tributaria del ejercicio</t>
  </si>
  <si>
    <t>Base imponible del ejercicio, asignable a los propietarios</t>
  </si>
  <si>
    <t>Partidas de gastos no aceptados</t>
  </si>
  <si>
    <t>Crédito por IDPC, por participaciones en otras empresas que incrementaron la BI del ejercicio</t>
  </si>
  <si>
    <r>
      <rPr>
        <sz val="10"/>
        <rFont val="Arial"/>
        <family val="2"/>
      </rPr>
      <t>Asignado a remesas, retiros o
dividendos efectuados en el ejercicio</t>
    </r>
  </si>
  <si>
    <r>
      <rPr>
        <sz val="10"/>
        <rFont val="Arial"/>
        <family val="2"/>
      </rPr>
      <t>IDPC e IPE asignado a gastos rechazados del art. 21 inc. 1° no
afectos a IU 40% y del inc. 2°</t>
    </r>
  </si>
  <si>
    <r>
      <t xml:space="preserve">Pago anticipado por reintegro del préstamo tasa 0% (F-50, F-10 o códigos 1797 </t>
    </r>
    <r>
      <rPr>
        <sz val="10"/>
        <color rgb="FFFF0000"/>
        <rFont val="Arial"/>
        <family val="2"/>
      </rPr>
      <t xml:space="preserve">o 1842 del F-22 AT </t>
    </r>
    <r>
      <rPr>
        <b/>
        <sz val="10"/>
        <color rgb="FFFF0000"/>
        <rFont val="Arial"/>
        <family val="2"/>
      </rPr>
      <t>2024</t>
    </r>
    <r>
      <rPr>
        <sz val="10"/>
        <rFont val="Arial"/>
        <family val="2"/>
      </rPr>
      <t>), según el art. 6 (art. primero) Ley N° 21.242 y/o art. 7 (art. primero) Ley N° 21.252 o art. 11 inc. 3° Ley N° 21.323</t>
    </r>
  </si>
  <si>
    <t>Monto extinguido por ISIF art. 10  Ley N° 21.681, reajustado</t>
  </si>
  <si>
    <t>Remanente de crédito por reliquidación del IUSC y/o por ahorro neto positivo, proveniente de códigos 162 y/o 174</t>
  </si>
  <si>
    <t xml:space="preserve">https://campustributario.cl/ </t>
  </si>
  <si>
    <r>
      <rPr>
        <sz val="10"/>
        <rFont val="Arial"/>
        <family val="2"/>
      </rPr>
      <t xml:space="preserve">Fuente SII: </t>
    </r>
    <r>
      <rPr>
        <b/>
        <sz val="10"/>
        <rFont val="Arial"/>
        <family val="2"/>
      </rPr>
      <t xml:space="preserve">https://www.sii.cl/ayudas/formularios/f22_at2025.pdf </t>
    </r>
  </si>
  <si>
    <t>RECUADRO N° 7: INGRESO DIFERIDO Y SALDOS PENDIENTES DE AMORTIZACIÓN</t>
  </si>
  <si>
    <r>
      <t>RECUADRO N° 6</t>
    </r>
    <r>
      <rPr>
        <sz val="10"/>
        <color theme="0"/>
        <rFont val="Arial"/>
        <family val="2"/>
      </rPr>
      <t>: DATOS INFORMATIVOS</t>
    </r>
  </si>
  <si>
    <r>
      <t>RECUADRO N° 4</t>
    </r>
    <r>
      <rPr>
        <sz val="10"/>
        <color theme="0"/>
        <rFont val="Arial"/>
        <family val="2"/>
      </rPr>
      <t>: ENAJENACIÓN DE ACCIONES, DERECHOS SOCIALES, CUOTAS DE FONDOS MUTUOS Y/O DE INVERSIÓN</t>
    </r>
  </si>
  <si>
    <t>RECUADRO N° 15: REGISTRO TRIBUTARIO DE RENTAS EMPRESARIALES Y MOVIMIENTO STUT (ART. 14 LETRA A) LIR)</t>
  </si>
  <si>
    <r>
      <rPr>
        <b/>
        <sz val="10"/>
        <color theme="0"/>
        <rFont val="Arial"/>
        <family val="2"/>
      </rPr>
      <t>RECUADRO N° 16</t>
    </r>
    <r>
      <rPr>
        <sz val="10"/>
        <color theme="0"/>
        <rFont val="Arial"/>
        <family val="2"/>
      </rPr>
      <t>: REGISTRO SAC (ART. 14 LETRA A) LIR)</t>
    </r>
  </si>
  <si>
    <t>RECUADRO N° 20: REGISTRO TRIBUTARIO DE RENTAS EMPRESARIALES Y MOVIMIENTO STUT (ART. 14 LETRA D) N° 3 LIR)</t>
  </si>
  <si>
    <r>
      <rPr>
        <b/>
        <sz val="10"/>
        <color theme="0"/>
        <rFont val="Arial"/>
        <family val="2"/>
      </rPr>
      <t>RECUADRO N° 17</t>
    </r>
    <r>
      <rPr>
        <sz val="10"/>
        <color theme="0"/>
        <rFont val="Arial"/>
        <family val="2"/>
      </rPr>
      <t>: BASE IMPONIBLE RÉGIMEN PRO PYME (ART. 14 LETRA D) N° 3 LIR)</t>
    </r>
  </si>
  <si>
    <r>
      <rPr>
        <b/>
        <sz val="10"/>
        <color theme="0"/>
        <rFont val="Arial"/>
        <family val="2"/>
      </rPr>
      <t xml:space="preserve">RECUADRO Nº 18 </t>
    </r>
    <r>
      <rPr>
        <sz val="10"/>
        <color theme="0"/>
        <rFont val="Arial"/>
        <family val="2"/>
      </rPr>
      <t>DETERMINACIÓN DEL RAI (ART. 14 LETRA D) N° 3 LIR)</t>
    </r>
  </si>
  <si>
    <r>
      <rPr>
        <b/>
        <sz val="10"/>
        <color theme="0"/>
        <rFont val="Arial"/>
        <family val="2"/>
      </rPr>
      <t>RECUADRO N° 19</t>
    </r>
    <r>
      <rPr>
        <sz val="10"/>
        <color theme="0"/>
        <rFont val="Arial"/>
        <family val="2"/>
      </rPr>
      <t>: CPTS RÉGIMEN PRO PYME (ART. 14 LETRA D) N° 3 LIR)</t>
    </r>
  </si>
  <si>
    <t>RECUADRO N° 12: BASE IMPONIBLE DE PRIMERA CATEGORÍA (ART. 14 LETRAS  A) O G) LIR)</t>
  </si>
  <si>
    <r>
      <t>RECUADRO Nº 14</t>
    </r>
    <r>
      <rPr>
        <sz val="10"/>
        <color theme="0"/>
        <rFont val="Arial"/>
        <family val="2"/>
      </rPr>
      <t>:  RAZONABILIDAD CAPITAL PROPIO TRIBUTARIO (ART. 14 LETRA A) O G) LIR)</t>
    </r>
  </si>
  <si>
    <r>
      <t>RECUADRO Nº 13</t>
    </r>
    <r>
      <rPr>
        <sz val="11"/>
        <color theme="0"/>
        <rFont val="Arial"/>
        <family val="2"/>
      </rPr>
      <t>: DETERMINACIÓN DEL RAI (ART. 14 LETRA A) LIR)</t>
    </r>
  </si>
  <si>
    <r>
      <t>RECUADRO N° 1</t>
    </r>
    <r>
      <rPr>
        <sz val="10"/>
        <color theme="0"/>
        <rFont val="Arial"/>
        <family val="2"/>
      </rPr>
      <t>:  HONORARIOS</t>
    </r>
  </si>
  <si>
    <r>
      <t>RECUADRO N° 3</t>
    </r>
    <r>
      <rPr>
        <sz val="10"/>
        <color theme="0"/>
        <rFont val="Arial"/>
        <family val="2"/>
      </rPr>
      <t>: DATOS SOBRE INSTRUMENTOS DE AHORRO ACOGIDOS AL EX ART. 57 BIS LIR (ART. 3° TRANSITORIO NUMERAL VI) LEY N° 20.780)</t>
    </r>
  </si>
  <si>
    <r>
      <t>RECUADRO N° 2</t>
    </r>
    <r>
      <rPr>
        <sz val="10"/>
        <color theme="0"/>
        <rFont val="Arial"/>
        <family val="2"/>
      </rPr>
      <t>: DETERMINACIÓN MAYOR O MENOR VALOR OBTENIDO POR PERSONAS NATURALES EN LAS ENAJENACIONES DE BIENES RAÍCES, NO ASIGNADOS A SU EMPRESA INDIVIDUAL</t>
    </r>
  </si>
  <si>
    <r>
      <rPr>
        <b/>
        <sz val="11"/>
        <color theme="0"/>
        <rFont val="Arial"/>
        <family val="2"/>
      </rPr>
      <t>RECUADRO N° 21</t>
    </r>
    <r>
      <rPr>
        <sz val="11"/>
        <color theme="0"/>
        <rFont val="Arial"/>
        <family val="2"/>
      </rPr>
      <t>: REGISTRO SAC (ART. 14 LETRA D) N° 3 LIR)</t>
    </r>
  </si>
  <si>
    <r>
      <rPr>
        <b/>
        <sz val="11"/>
        <color theme="0"/>
        <rFont val="Arial"/>
        <family val="2"/>
      </rPr>
      <t>RECUADRO N° 22</t>
    </r>
    <r>
      <rPr>
        <sz val="11"/>
        <color theme="0"/>
        <rFont val="Arial"/>
        <family val="2"/>
      </rPr>
      <t>: BASE IMPONIBLE RÉGIMEN DE TRANSPARENCIA TRIBUTARIA (ART. 14 LETRA D) N° 8 LIR)</t>
    </r>
  </si>
  <si>
    <r>
      <rPr>
        <b/>
        <sz val="10"/>
        <color theme="0"/>
        <rFont val="Arial"/>
        <family val="2"/>
      </rPr>
      <t>RECUADRO N° 23</t>
    </r>
    <r>
      <rPr>
        <sz val="10"/>
        <color theme="0"/>
        <rFont val="Arial"/>
        <family val="2"/>
      </rPr>
      <t>: CPTS RÉGIMEN DE TRANSPARENCIA TRIBUTARIA (ART. 14 LETRA D) N° 8 LIR)</t>
    </r>
  </si>
  <si>
    <t>RECUADRO N° 24: PAGO PRÉSTAMOS TASA 0% PERCIBIDOS EN EL AÑO COMERCIAL 2020 Y/O 2021 (PRÉSTAMOS SOLIDARIOS DEL ESTADO)</t>
  </si>
  <si>
    <t>(-)</t>
  </si>
  <si>
    <r>
      <rPr>
        <b/>
        <sz val="10"/>
        <color rgb="FF404040"/>
        <rFont val="Arial"/>
        <family val="2"/>
      </rPr>
      <t>TOTAL A PAGAR (códigos 91+92+ 93)</t>
    </r>
  </si>
  <si>
    <t>Sueldos y otras rentas similares de fuente extranjera</t>
  </si>
  <si>
    <t>Incremento por impuestos soportados en el exterior, según art. 41 A LIR</t>
  </si>
  <si>
    <r>
      <rPr>
        <sz val="10"/>
        <color rgb="FF404040"/>
        <rFont val="Arial"/>
        <family val="2"/>
      </rPr>
      <t xml:space="preserve">c) Retiros de ELD del art. 42 ter LIR efectuados durante el año </t>
    </r>
    <r>
      <rPr>
        <b/>
        <sz val="10"/>
        <color rgb="FFFF3300"/>
        <rFont val="Arial"/>
        <family val="2"/>
      </rPr>
      <t>2024</t>
    </r>
    <r>
      <rPr>
        <sz val="10"/>
        <color rgb="FF404040"/>
        <rFont val="Arial"/>
        <family val="2"/>
      </rPr>
      <t>, que no excedan los límites exentos de impuesto de 200 u 800 UTM</t>
    </r>
  </si>
  <si>
    <r>
      <rPr>
        <sz val="8"/>
        <color rgb="FF404040"/>
        <rFont val="Arial"/>
        <family val="2"/>
      </rPr>
      <t>Incremento por IDPC, según arts. 54 N° 1 y 62 LIR</t>
    </r>
  </si>
  <si>
    <r>
      <rPr>
        <sz val="9"/>
        <color rgb="FF404040"/>
        <rFont val="Arial"/>
        <family val="2"/>
      </rPr>
      <t>Pérdida en operaciones de capitales mobiliarios y ganancias de capital según códigos 105, 155,152 ,1032, 1891, 1104, 1063 y 1989 (arts. 54 N° 1 y 62 LIR)</t>
    </r>
  </si>
  <si>
    <r>
      <t xml:space="preserve">Editado por: Profesor </t>
    </r>
    <r>
      <rPr>
        <b/>
        <sz val="10"/>
        <color rgb="FF000000"/>
        <rFont val="Arial"/>
        <family val="2"/>
      </rPr>
      <t xml:space="preserve">Gerardo Escudero Toledo </t>
    </r>
  </si>
  <si>
    <r>
      <t xml:space="preserve">Editado por: Profesor </t>
    </r>
    <r>
      <rPr>
        <b/>
        <sz val="10"/>
        <color theme="0"/>
        <rFont val="Arial"/>
        <family val="2"/>
      </rPr>
      <t xml:space="preserve">Gerardo Escudero Toledo </t>
    </r>
  </si>
  <si>
    <t>Mayor valor percibido según códigos 1099, 1114, o devengado según código1987 afectos al IGC o IA, trasladar a códigos 1891; según código 1988 afecto a IDPC e IGC o IA a trasladar a código 1895 o 1912, y a código 1891, según corresponda</t>
  </si>
  <si>
    <r>
      <rPr>
        <u/>
        <sz val="9"/>
        <color rgb="FFFF0000"/>
        <rFont val="Arial"/>
        <family val="2"/>
      </rPr>
      <t>Menos:</t>
    </r>
    <r>
      <rPr>
        <sz val="9"/>
        <rFont val="Arial"/>
        <family val="2"/>
      </rPr>
      <t xml:space="preserve"> valor de adquisición de los bienes raíces reajustados</t>
    </r>
  </si>
  <si>
    <r>
      <rPr>
        <u/>
        <sz val="9"/>
        <color rgb="FFFF0000"/>
        <rFont val="Arial"/>
        <family val="2"/>
      </rPr>
      <t>Menos</t>
    </r>
    <r>
      <rPr>
        <u/>
        <sz val="9"/>
        <rFont val="Arial"/>
        <family val="2"/>
      </rPr>
      <t>:</t>
    </r>
    <r>
      <rPr>
        <sz val="9"/>
        <rFont val="Arial"/>
        <family val="2"/>
      </rPr>
      <t xml:space="preserve"> mejoras que hayan aumentado el valor de los bienes raíces reajustadas</t>
    </r>
  </si>
  <si>
    <r>
      <rPr>
        <u/>
        <sz val="9"/>
        <color rgb="FFFF0000"/>
        <rFont val="Arial"/>
        <family val="2"/>
      </rPr>
      <t>Menos:</t>
    </r>
    <r>
      <rPr>
        <sz val="9"/>
        <rFont val="Arial"/>
        <family val="2"/>
      </rPr>
      <t xml:space="preserve"> ingreso no renta equivalente a 8.000 UF o saldo del ejercicio anterior</t>
    </r>
  </si>
  <si>
    <r>
      <rPr>
        <b/>
        <sz val="11"/>
        <color theme="0"/>
        <rFont val="Arial"/>
        <family val="2"/>
      </rPr>
      <t>RECUADRO N° 8</t>
    </r>
    <r>
      <rPr>
        <sz val="11"/>
        <color theme="0"/>
        <rFont val="Arial"/>
        <family val="2"/>
      </rPr>
      <t>:  INFORMACIÓN SOBRE DONACIONES Y CRÉDITOS O REBAJAS IMPUTABLES AL IDPC</t>
    </r>
  </si>
  <si>
    <r>
      <t>RECUADRO N°5</t>
    </r>
    <r>
      <rPr>
        <sz val="9"/>
        <color theme="0"/>
        <rFont val="Arial"/>
        <family val="2"/>
      </rPr>
      <t>: CRÉDITO POR INGRESO DIFERIDO PROPIETARIOS DE EMPRESAS RÉGIMEN TRANSPARENCIA TRIBUTARIA, ART. 14 LETRA D) N°8 LIR</t>
    </r>
  </si>
  <si>
    <r>
      <rPr>
        <b/>
        <sz val="11"/>
        <color theme="0"/>
        <rFont val="Arial"/>
        <family val="2"/>
      </rPr>
      <t>RECUADRO N° 9</t>
    </r>
    <r>
      <rPr>
        <sz val="11"/>
        <color theme="0"/>
        <rFont val="Arial"/>
        <family val="2"/>
      </rPr>
      <t>: REGISTRO FUR</t>
    </r>
  </si>
  <si>
    <r>
      <rPr>
        <b/>
        <sz val="11"/>
        <color theme="0"/>
        <rFont val="Arial"/>
        <family val="2"/>
      </rPr>
      <t>RECUADRO Nº 10</t>
    </r>
    <r>
      <rPr>
        <sz val="11"/>
        <color theme="0"/>
        <rFont val="Arial"/>
        <family val="2"/>
      </rPr>
      <t>: DEPRECIACIÓN</t>
    </r>
  </si>
  <si>
    <r>
      <rPr>
        <b/>
        <sz val="11"/>
        <color theme="0"/>
        <rFont val="Arial"/>
        <family val="2"/>
      </rPr>
      <t>RECUADRO N° 11</t>
    </r>
    <r>
      <rPr>
        <sz val="11"/>
        <color theme="0"/>
        <rFont val="Arial"/>
        <family val="2"/>
      </rPr>
      <t>: ROYALTY MINERO</t>
    </r>
  </si>
  <si>
    <r>
      <rPr>
        <b/>
        <sz val="8"/>
        <rFont val="Arial"/>
        <family val="2"/>
      </rPr>
      <t>RAP Y DIFERENCIA INICIAL EX
ART. 14 TER A) LIR</t>
    </r>
  </si>
  <si>
    <r>
      <rPr>
        <b/>
        <sz val="8"/>
        <rFont val="Arial"/>
        <family val="2"/>
      </rPr>
      <t>RAP Y DIFERENCIA INICIAL
EX ART. 14 TER A) LIR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</si>
</sst>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;[Red]\(#,##0\)"/>
  </numFmts>
  <fonts count="44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8"/>
      <name val="Arial"/>
      <family val="2"/>
    </font>
    <font>
      <u/>
      <sz val="10"/>
      <color theme="10"/>
      <name val="Times New Roman"/>
      <family val="1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9"/>
      <name val="Arial"/>
      <family val="2"/>
    </font>
    <font>
      <b/>
      <sz val="10"/>
      <color rgb="FF404040"/>
      <name val="Arial"/>
      <family val="2"/>
    </font>
    <font>
      <b/>
      <sz val="10"/>
      <color rgb="FF252525"/>
      <name val="Arial"/>
      <family val="2"/>
    </font>
    <font>
      <sz val="10"/>
      <color rgb="FF252525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rgb="FF404040"/>
      <name val="Arial"/>
      <family val="2"/>
    </font>
    <font>
      <sz val="10"/>
      <color rgb="FFFFFFFF"/>
      <name val="Arial"/>
      <family val="2"/>
    </font>
    <font>
      <sz val="10"/>
      <color rgb="FF404040"/>
      <name val="Arial"/>
      <family val="2"/>
    </font>
    <font>
      <sz val="10"/>
      <color rgb="FF58585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Montserrat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name val="Times New Roman"/>
      <family val="1"/>
    </font>
    <font>
      <sz val="10"/>
      <color rgb="FF0066FF"/>
      <name val="Arial"/>
      <family val="2"/>
    </font>
    <font>
      <b/>
      <sz val="10"/>
      <color rgb="FF0066FF"/>
      <name val="Arial"/>
      <family val="2"/>
    </font>
    <font>
      <sz val="9"/>
      <color rgb="FF404040"/>
      <name val="Arial"/>
      <family val="2"/>
    </font>
    <font>
      <b/>
      <sz val="10"/>
      <color rgb="FFFF3300"/>
      <name val="Arial"/>
      <family val="2"/>
    </font>
    <font>
      <sz val="8"/>
      <color rgb="FF404040"/>
      <name val="Arial"/>
      <family val="2"/>
    </font>
    <font>
      <b/>
      <sz val="11"/>
      <color rgb="FF000000"/>
      <name val="Arial"/>
      <family val="2"/>
    </font>
    <font>
      <sz val="10"/>
      <color rgb="FFFF3300"/>
      <name val="Arial"/>
      <family val="2"/>
    </font>
    <font>
      <u/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rgb="FF000000"/>
      <name val="Arial"/>
      <family val="2"/>
    </font>
    <font>
      <b/>
      <sz val="11"/>
      <color rgb="FF0066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D9D9D9"/>
      </patternFill>
    </fill>
    <fill>
      <patternFill patternType="solid">
        <fgColor rgb="FF006FC0"/>
      </patternFill>
    </fill>
    <fill>
      <patternFill patternType="solid">
        <fgColor rgb="FFEFEFEF"/>
      </patternFill>
    </fill>
    <fill>
      <patternFill patternType="solid">
        <fgColor rgb="FFF7F7F7"/>
      </patternFill>
    </fill>
    <fill>
      <patternFill patternType="solid">
        <fgColor rgb="FFF4AF84"/>
      </patternFill>
    </fill>
    <fill>
      <patternFill patternType="solid">
        <fgColor rgb="FFF8CAAC"/>
      </patternFill>
    </fill>
    <fill>
      <patternFill patternType="solid">
        <fgColor rgb="FFE7E6E6"/>
      </patternFill>
    </fill>
    <fill>
      <patternFill patternType="solid">
        <fgColor rgb="FFF8F8F8"/>
      </patternFill>
    </fill>
    <fill>
      <patternFill patternType="solid">
        <fgColor rgb="FF2F5395"/>
      </patternFill>
    </fill>
    <fill>
      <patternFill patternType="solid">
        <fgColor rgb="FF9BC2E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0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rgb="FF9BC2E6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000000"/>
      </bottom>
      <diagonal/>
    </border>
    <border>
      <left style="thin">
        <color rgb="FF9BC2E6"/>
      </left>
      <right/>
      <top style="thin">
        <color rgb="FF9BC2E6"/>
      </top>
      <bottom style="thin">
        <color rgb="FF000000"/>
      </bottom>
      <diagonal/>
    </border>
    <border>
      <left/>
      <right/>
      <top style="thin">
        <color rgb="FF9BC2E6"/>
      </top>
      <bottom style="thin">
        <color rgb="FF000000"/>
      </bottom>
      <diagonal/>
    </border>
    <border>
      <left/>
      <right style="thin">
        <color rgb="FF9BC2E6"/>
      </right>
      <top style="thin">
        <color rgb="FF9BC2E6"/>
      </top>
      <bottom style="thin">
        <color rgb="FF000000"/>
      </bottom>
      <diagonal/>
    </border>
    <border>
      <left style="thin">
        <color rgb="FF9BC2E6"/>
      </left>
      <right style="thin">
        <color rgb="FF9BC2E6"/>
      </right>
      <top style="thin">
        <color rgb="FF000000"/>
      </top>
      <bottom style="thin">
        <color rgb="FF000000"/>
      </bottom>
      <diagonal/>
    </border>
    <border>
      <left style="thin">
        <color rgb="FF9BC2E6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9BC2E6"/>
      </right>
      <top style="thin">
        <color rgb="FF000000"/>
      </top>
      <bottom style="thin">
        <color rgb="FF000000"/>
      </bottom>
      <diagonal/>
    </border>
    <border>
      <left style="thin">
        <color rgb="FF9BC2E6"/>
      </left>
      <right style="thin">
        <color rgb="FF9BC2E6"/>
      </right>
      <top style="thin">
        <color rgb="FF000000"/>
      </top>
      <bottom style="thin">
        <color rgb="FF9BC2E6"/>
      </bottom>
      <diagonal/>
    </border>
    <border>
      <left style="thin">
        <color rgb="FF9BC2E6"/>
      </left>
      <right/>
      <top style="thin">
        <color rgb="FF000000"/>
      </top>
      <bottom style="thin">
        <color rgb="FF9BC2E6"/>
      </bottom>
      <diagonal/>
    </border>
    <border>
      <left/>
      <right/>
      <top style="thin">
        <color rgb="FF000000"/>
      </top>
      <bottom style="thin">
        <color rgb="FF9BC2E6"/>
      </bottom>
      <diagonal/>
    </border>
    <border>
      <left style="thin">
        <color rgb="FF9BC2E6"/>
      </left>
      <right style="thin">
        <color rgb="FF9BC2E6"/>
      </right>
      <top style="thin">
        <color rgb="FF000000"/>
      </top>
      <bottom/>
      <diagonal/>
    </border>
    <border>
      <left style="thin">
        <color rgb="FF9BC2E6"/>
      </left>
      <right style="thin">
        <color rgb="FF9BC2E6"/>
      </right>
      <top/>
      <bottom style="thin">
        <color rgb="FF9BC2E6"/>
      </bottom>
      <diagonal/>
    </border>
    <border>
      <left style="thin">
        <color rgb="FF9BC2E6"/>
      </left>
      <right/>
      <top/>
      <bottom style="thin">
        <color rgb="FF9BC2E6"/>
      </bottom>
      <diagonal/>
    </border>
    <border>
      <left/>
      <right style="thin">
        <color rgb="FF9BC2E6"/>
      </right>
      <top/>
      <bottom style="thin">
        <color rgb="FF9BC2E6"/>
      </bottom>
      <diagonal/>
    </border>
    <border>
      <left style="thin">
        <color rgb="FF9BC2E6"/>
      </left>
      <right/>
      <top style="thin">
        <color rgb="FF000000"/>
      </top>
      <bottom style="thin">
        <color rgb="FFBEBEBE"/>
      </bottom>
      <diagonal/>
    </border>
    <border>
      <left/>
      <right/>
      <top style="thin">
        <color rgb="FF000000"/>
      </top>
      <bottom style="thin">
        <color rgb="FFBEBEBE"/>
      </bottom>
      <diagonal/>
    </border>
    <border>
      <left/>
      <right style="thin">
        <color rgb="FF9BC2E6"/>
      </right>
      <top style="thin">
        <color rgb="FF000000"/>
      </top>
      <bottom style="thin">
        <color rgb="FFBEBEBE"/>
      </bottom>
      <diagonal/>
    </border>
    <border>
      <left/>
      <right style="thin">
        <color rgb="FFBEBEBE"/>
      </right>
      <top style="thin">
        <color rgb="FF000000"/>
      </top>
      <bottom style="thin">
        <color rgb="FF000000"/>
      </bottom>
      <diagonal/>
    </border>
    <border>
      <left style="thin">
        <color rgb="FFBEBEBE"/>
      </left>
      <right/>
      <top style="thin">
        <color rgb="FF000000"/>
      </top>
      <bottom style="thin">
        <color rgb="FF000000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/>
      <diagonal/>
    </border>
    <border>
      <left style="thin">
        <color rgb="FF9BC2E6"/>
      </left>
      <right/>
      <top style="thin">
        <color rgb="FF9BC2E6"/>
      </top>
      <bottom/>
      <diagonal/>
    </border>
    <border>
      <left/>
      <right/>
      <top style="thin">
        <color rgb="FF9BC2E6"/>
      </top>
      <bottom/>
      <diagonal/>
    </border>
    <border>
      <left/>
      <right style="thin">
        <color rgb="FF9BC2E6"/>
      </right>
      <top style="thin">
        <color rgb="FF9BC2E6"/>
      </top>
      <bottom/>
      <diagonal/>
    </border>
    <border>
      <left style="thin">
        <color rgb="FF9BC2E6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9BC2E6"/>
      </right>
      <top style="thin">
        <color rgb="FF000000"/>
      </top>
      <bottom/>
      <diagonal/>
    </border>
    <border>
      <left style="thin">
        <color rgb="FF9BC2E6"/>
      </left>
      <right style="thin">
        <color rgb="FF9BC2E6"/>
      </right>
      <top/>
      <bottom/>
      <diagonal/>
    </border>
    <border>
      <left style="thin">
        <color rgb="FF9BC2E6"/>
      </left>
      <right/>
      <top/>
      <bottom/>
      <diagonal/>
    </border>
    <border>
      <left/>
      <right style="thin">
        <color rgb="FF9BC2E6"/>
      </right>
      <top/>
      <bottom/>
      <diagonal/>
    </border>
    <border>
      <left style="thin">
        <color rgb="FF9BC2E6"/>
      </left>
      <right/>
      <top/>
      <bottom style="thin">
        <color rgb="FF000000"/>
      </bottom>
      <diagonal/>
    </border>
    <border>
      <left/>
      <right style="thin">
        <color rgb="FF9BC2E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9BC2E6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rgb="FF9BC2E6"/>
      </right>
      <top style="thin">
        <color theme="1"/>
      </top>
      <bottom style="thin">
        <color theme="1"/>
      </bottom>
      <diagonal/>
    </border>
    <border>
      <left style="medium">
        <color rgb="FF9BC2E6"/>
      </left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 style="hair">
        <color rgb="FF9BC2E6"/>
      </right>
      <top style="medium">
        <color rgb="FF9BC2E6"/>
      </top>
      <bottom style="hair">
        <color rgb="FF9BC2E6"/>
      </bottom>
      <diagonal/>
    </border>
    <border>
      <left style="hair">
        <color rgb="FF9BC2E6"/>
      </left>
      <right style="hair">
        <color rgb="FF9BC2E6"/>
      </right>
      <top style="medium">
        <color rgb="FF9BC2E6"/>
      </top>
      <bottom style="hair">
        <color rgb="FF9BC2E6"/>
      </bottom>
      <diagonal/>
    </border>
    <border>
      <left style="hair">
        <color rgb="FF9BC2E6"/>
      </left>
      <right style="medium">
        <color rgb="FF9BC2E6"/>
      </right>
      <top style="medium">
        <color rgb="FF9BC2E6"/>
      </top>
      <bottom style="hair">
        <color rgb="FF9BC2E6"/>
      </bottom>
      <diagonal/>
    </border>
    <border>
      <left style="medium">
        <color rgb="FF9BC2E6"/>
      </left>
      <right style="hair">
        <color rgb="FF9BC2E6"/>
      </right>
      <top style="hair">
        <color rgb="FF9BC2E6"/>
      </top>
      <bottom style="hair">
        <color rgb="FF9BC2E6"/>
      </bottom>
      <diagonal/>
    </border>
    <border>
      <left style="hair">
        <color rgb="FF9BC2E6"/>
      </left>
      <right style="hair">
        <color rgb="FF9BC2E6"/>
      </right>
      <top style="hair">
        <color rgb="FF9BC2E6"/>
      </top>
      <bottom style="hair">
        <color rgb="FF9BC2E6"/>
      </bottom>
      <diagonal/>
    </border>
    <border>
      <left style="hair">
        <color rgb="FF9BC2E6"/>
      </left>
      <right style="medium">
        <color rgb="FF9BC2E6"/>
      </right>
      <top style="hair">
        <color rgb="FF9BC2E6"/>
      </top>
      <bottom style="hair">
        <color rgb="FF9BC2E6"/>
      </bottom>
      <diagonal/>
    </border>
    <border>
      <left style="medium">
        <color rgb="FF9BC2E6"/>
      </left>
      <right style="hair">
        <color rgb="FF9BC2E6"/>
      </right>
      <top style="hair">
        <color rgb="FF9BC2E6"/>
      </top>
      <bottom style="medium">
        <color rgb="FF9BC2E6"/>
      </bottom>
      <diagonal/>
    </border>
    <border>
      <left style="hair">
        <color rgb="FF9BC2E6"/>
      </left>
      <right style="hair">
        <color rgb="FF9BC2E6"/>
      </right>
      <top style="hair">
        <color rgb="FF9BC2E6"/>
      </top>
      <bottom style="medium">
        <color rgb="FF9BC2E6"/>
      </bottom>
      <diagonal/>
    </border>
    <border>
      <left style="hair">
        <color rgb="FF9BC2E6"/>
      </left>
      <right style="medium">
        <color rgb="FF9BC2E6"/>
      </right>
      <top style="hair">
        <color rgb="FF9BC2E6"/>
      </top>
      <bottom style="medium">
        <color rgb="FF9BC2E6"/>
      </bottom>
      <diagonal/>
    </border>
    <border>
      <left style="hair">
        <color rgb="FF9BC2E6"/>
      </left>
      <right style="hair">
        <color rgb="FF9BC2E6"/>
      </right>
      <top style="medium">
        <color rgb="FF9BC2E6"/>
      </top>
      <bottom/>
      <diagonal/>
    </border>
    <border>
      <left style="medium">
        <color rgb="FF9BC2E6"/>
      </left>
      <right style="hair">
        <color rgb="FF9BC2E6"/>
      </right>
      <top/>
      <bottom style="hair">
        <color rgb="FF9BC2E6"/>
      </bottom>
      <diagonal/>
    </border>
    <border>
      <left style="hair">
        <color rgb="FF9BC2E6"/>
      </left>
      <right style="hair">
        <color rgb="FF9BC2E6"/>
      </right>
      <top/>
      <bottom style="hair">
        <color rgb="FF9BC2E6"/>
      </bottom>
      <diagonal/>
    </border>
    <border>
      <left style="hair">
        <color rgb="FF9BC2E6"/>
      </left>
      <right style="medium">
        <color rgb="FF9BC2E6"/>
      </right>
      <top/>
      <bottom style="hair">
        <color rgb="FF9BC2E6"/>
      </bottom>
      <diagonal/>
    </border>
    <border>
      <left style="hair">
        <color rgb="FF9BC2E6"/>
      </left>
      <right style="hair">
        <color rgb="FF9BC2E6"/>
      </right>
      <top style="hair">
        <color rgb="FF9BC2E6"/>
      </top>
      <bottom/>
      <diagonal/>
    </border>
    <border>
      <left/>
      <right/>
      <top style="medium">
        <color rgb="FF9BC2E6"/>
      </top>
      <bottom style="hair">
        <color rgb="FF9BC2E6"/>
      </bottom>
      <diagonal/>
    </border>
    <border>
      <left style="hair">
        <color rgb="FF9BC2E6"/>
      </left>
      <right/>
      <top style="medium">
        <color rgb="FF9BC2E6"/>
      </top>
      <bottom style="hair">
        <color rgb="FF9BC2E6"/>
      </bottom>
      <diagonal/>
    </border>
    <border>
      <left style="hair">
        <color rgb="FF9BC2E6"/>
      </left>
      <right/>
      <top style="hair">
        <color rgb="FF9BC2E6"/>
      </top>
      <bottom style="hair">
        <color rgb="FF9BC2E6"/>
      </bottom>
      <diagonal/>
    </border>
    <border>
      <left/>
      <right style="hair">
        <color rgb="FF9BC2E6"/>
      </right>
      <top style="medium">
        <color rgb="FF9BC2E6"/>
      </top>
      <bottom style="hair">
        <color rgb="FF9BC2E6"/>
      </bottom>
      <diagonal/>
    </border>
    <border>
      <left/>
      <right style="hair">
        <color rgb="FF9BC2E6"/>
      </right>
      <top style="hair">
        <color rgb="FF9BC2E6"/>
      </top>
      <bottom style="hair">
        <color rgb="FF9BC2E6"/>
      </bottom>
      <diagonal/>
    </border>
    <border>
      <left/>
      <right/>
      <top style="hair">
        <color rgb="FF9BC2E6"/>
      </top>
      <bottom style="hair">
        <color rgb="FF9BC2E6"/>
      </bottom>
      <diagonal/>
    </border>
    <border>
      <left style="hair">
        <color rgb="FF9BC2E6"/>
      </left>
      <right/>
      <top style="hair">
        <color rgb="FF9BC2E6"/>
      </top>
      <bottom style="medium">
        <color rgb="FF9BC2E6"/>
      </bottom>
      <diagonal/>
    </border>
    <border>
      <left/>
      <right/>
      <top style="hair">
        <color rgb="FF9BC2E6"/>
      </top>
      <bottom style="medium">
        <color rgb="FF9BC2E6"/>
      </bottom>
      <diagonal/>
    </border>
    <border>
      <left/>
      <right style="hair">
        <color rgb="FF9BC2E6"/>
      </right>
      <top style="hair">
        <color rgb="FF9BC2E6"/>
      </top>
      <bottom style="medium">
        <color rgb="FF9BC2E6"/>
      </bottom>
      <diagonal/>
    </border>
    <border>
      <left style="medium">
        <color rgb="FF9BC2E6"/>
      </left>
      <right style="medium">
        <color rgb="FF9BC2E6"/>
      </right>
      <top style="hair">
        <color rgb="FF9BC2E6"/>
      </top>
      <bottom style="hair">
        <color rgb="FF9BC2E6"/>
      </bottom>
      <diagonal/>
    </border>
    <border>
      <left style="medium">
        <color rgb="FF9BC2E6"/>
      </left>
      <right style="medium">
        <color rgb="FF9BC2E6"/>
      </right>
      <top style="medium">
        <color rgb="FF9BC2E6"/>
      </top>
      <bottom style="hair">
        <color rgb="FF9BC2E6"/>
      </bottom>
      <diagonal/>
    </border>
    <border>
      <left style="medium">
        <color rgb="FF9BC2E6"/>
      </left>
      <right style="medium">
        <color rgb="FF9BC2E6"/>
      </right>
      <top style="hair">
        <color rgb="FF9BC2E6"/>
      </top>
      <bottom style="medium">
        <color rgb="FF9BC2E6"/>
      </bottom>
      <diagonal/>
    </border>
    <border>
      <left style="thin">
        <color rgb="FF9BC2E6"/>
      </left>
      <right/>
      <top style="thin">
        <color rgb="FFBEBEBE"/>
      </top>
      <bottom/>
      <diagonal/>
    </border>
    <border>
      <left/>
      <right/>
      <top style="thin">
        <color rgb="FFBEBEBE"/>
      </top>
      <bottom/>
      <diagonal/>
    </border>
    <border>
      <left/>
      <right style="thin">
        <color rgb="FFBEBEBE"/>
      </right>
      <top style="thin">
        <color rgb="FFBEBEBE"/>
      </top>
      <bottom/>
      <diagonal/>
    </border>
    <border>
      <left style="thin">
        <color rgb="FFBEBEBE"/>
      </left>
      <right/>
      <top style="thin">
        <color rgb="FFBEBEBE"/>
      </top>
      <bottom/>
      <diagonal/>
    </border>
    <border>
      <left/>
      <right style="thin">
        <color rgb="FF9BC2E6"/>
      </right>
      <top style="thin">
        <color rgb="FFBEBEBE"/>
      </top>
      <bottom/>
      <diagonal/>
    </border>
    <border>
      <left style="hair">
        <color rgb="FF9BC2E6"/>
      </left>
      <right style="medium">
        <color rgb="FF9BC2E6"/>
      </right>
      <top style="medium">
        <color rgb="FF9BC2E6"/>
      </top>
      <bottom/>
      <diagonal/>
    </border>
    <border>
      <left/>
      <right style="medium">
        <color rgb="FF9BC2E6"/>
      </right>
      <top/>
      <bottom/>
      <diagonal/>
    </border>
    <border>
      <left style="medium">
        <color rgb="FF9BC2E6"/>
      </left>
      <right style="thin">
        <color rgb="FF9BC2E6"/>
      </right>
      <top style="medium">
        <color rgb="FF9BC2E6"/>
      </top>
      <bottom style="thin">
        <color rgb="FF9BC2E6"/>
      </bottom>
      <diagonal/>
    </border>
    <border>
      <left style="thin">
        <color rgb="FF9BC2E6"/>
      </left>
      <right style="thin">
        <color rgb="FF9BC2E6"/>
      </right>
      <top style="medium">
        <color rgb="FF9BC2E6"/>
      </top>
      <bottom style="thin">
        <color rgb="FF9BC2E6"/>
      </bottom>
      <diagonal/>
    </border>
    <border>
      <left style="thin">
        <color rgb="FF9BC2E6"/>
      </left>
      <right style="medium">
        <color rgb="FF9BC2E6"/>
      </right>
      <top style="medium">
        <color rgb="FF9BC2E6"/>
      </top>
      <bottom style="thin">
        <color rgb="FF9BC2E6"/>
      </bottom>
      <diagonal/>
    </border>
    <border>
      <left style="medium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rgb="FF9BC2E6"/>
      </left>
      <right style="medium">
        <color rgb="FF9BC2E6"/>
      </right>
      <top style="thin">
        <color rgb="FF9BC2E6"/>
      </top>
      <bottom style="thin">
        <color rgb="FF9BC2E6"/>
      </bottom>
      <diagonal/>
    </border>
    <border>
      <left style="medium">
        <color rgb="FF9BC2E6"/>
      </left>
      <right style="thin">
        <color rgb="FF9BC2E6"/>
      </right>
      <top style="thin">
        <color rgb="FF9BC2E6"/>
      </top>
      <bottom style="medium">
        <color rgb="FF9BC2E6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medium">
        <color rgb="FF9BC2E6"/>
      </bottom>
      <diagonal/>
    </border>
    <border>
      <left style="thin">
        <color rgb="FF9BC2E6"/>
      </left>
      <right style="medium">
        <color rgb="FF9BC2E6"/>
      </right>
      <top style="thin">
        <color rgb="FF9BC2E6"/>
      </top>
      <bottom style="medium">
        <color rgb="FF9BC2E6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0" fillId="0" borderId="0"/>
  </cellStyleXfs>
  <cellXfs count="695"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3" borderId="3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1" fontId="6" fillId="6" borderId="6" xfId="0" applyNumberFormat="1" applyFont="1" applyFill="1" applyBorder="1" applyAlignment="1">
      <alignment horizontal="center" vertical="top" shrinkToFit="1"/>
    </xf>
    <xf numFmtId="1" fontId="6" fillId="6" borderId="10" xfId="0" applyNumberFormat="1" applyFont="1" applyFill="1" applyBorder="1" applyAlignment="1">
      <alignment horizontal="center" vertical="top" shrinkToFit="1"/>
    </xf>
    <xf numFmtId="1" fontId="6" fillId="6" borderId="14" xfId="0" applyNumberFormat="1" applyFont="1" applyFill="1" applyBorder="1" applyAlignment="1">
      <alignment horizontal="center" vertical="top" shrinkToFit="1"/>
    </xf>
    <xf numFmtId="0" fontId="9" fillId="7" borderId="3" xfId="0" applyFont="1" applyFill="1" applyBorder="1" applyAlignment="1">
      <alignment horizontal="center" vertical="top" wrapText="1"/>
    </xf>
    <xf numFmtId="0" fontId="9" fillId="7" borderId="4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 wrapText="1"/>
    </xf>
    <xf numFmtId="0" fontId="9" fillId="7" borderId="11" xfId="0" applyFont="1" applyFill="1" applyBorder="1" applyAlignment="1">
      <alignment horizontal="center" vertical="top" wrapText="1"/>
    </xf>
    <xf numFmtId="0" fontId="9" fillId="7" borderId="12" xfId="0" applyFont="1" applyFill="1" applyBorder="1" applyAlignment="1">
      <alignment horizontal="center" vertical="top" wrapText="1"/>
    </xf>
    <xf numFmtId="0" fontId="9" fillId="7" borderId="13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vertical="top" wrapText="1"/>
    </xf>
    <xf numFmtId="0" fontId="10" fillId="5" borderId="13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15" xfId="0" applyFont="1" applyFill="1" applyBorder="1" applyAlignment="1">
      <alignment horizontal="left" vertical="top" wrapText="1"/>
    </xf>
    <xf numFmtId="0" fontId="10" fillId="5" borderId="16" xfId="0" applyFont="1" applyFill="1" applyBorder="1" applyAlignment="1">
      <alignment horizontal="left" vertical="top" wrapText="1"/>
    </xf>
    <xf numFmtId="0" fontId="9" fillId="7" borderId="7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9" fillId="5" borderId="15" xfId="0" applyFont="1" applyFill="1" applyBorder="1" applyAlignment="1">
      <alignment horizontal="left" vertical="top" wrapText="1"/>
    </xf>
    <xf numFmtId="0" fontId="9" fillId="5" borderId="16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9" fillId="7" borderId="21" xfId="0" applyFont="1" applyFill="1" applyBorder="1" applyAlignment="1">
      <alignment horizontal="center" vertical="top" wrapText="1"/>
    </xf>
    <xf numFmtId="0" fontId="9" fillId="7" borderId="22" xfId="0" applyFont="1" applyFill="1" applyBorder="1" applyAlignment="1">
      <alignment horizontal="center" vertical="top" wrapText="1"/>
    </xf>
    <xf numFmtId="0" fontId="9" fillId="7" borderId="23" xfId="0" applyFont="1" applyFill="1" applyBorder="1" applyAlignment="1">
      <alignment horizontal="center" vertical="top" wrapText="1"/>
    </xf>
    <xf numFmtId="0" fontId="9" fillId="8" borderId="11" xfId="0" applyFont="1" applyFill="1" applyBorder="1" applyAlignment="1">
      <alignment horizontal="right" vertical="top" wrapText="1" indent="26"/>
    </xf>
    <xf numFmtId="0" fontId="9" fillId="8" borderId="12" xfId="0" applyFont="1" applyFill="1" applyBorder="1" applyAlignment="1">
      <alignment horizontal="right" vertical="top" wrapText="1" indent="26"/>
    </xf>
    <xf numFmtId="0" fontId="9" fillId="8" borderId="24" xfId="0" applyFont="1" applyFill="1" applyBorder="1" applyAlignment="1">
      <alignment horizontal="right" vertical="top" wrapText="1" indent="26"/>
    </xf>
    <xf numFmtId="0" fontId="9" fillId="8" borderId="11" xfId="0" applyFont="1" applyFill="1" applyBorder="1" applyAlignment="1">
      <alignment horizontal="center" vertical="top" wrapText="1"/>
    </xf>
    <xf numFmtId="0" fontId="9" fillId="8" borderId="12" xfId="0" applyFont="1" applyFill="1" applyBorder="1" applyAlignment="1">
      <alignment horizontal="center" vertical="top" wrapText="1"/>
    </xf>
    <xf numFmtId="0" fontId="9" fillId="8" borderId="24" xfId="0" applyFont="1" applyFill="1" applyBorder="1" applyAlignment="1">
      <alignment horizontal="center" vertical="top" wrapText="1"/>
    </xf>
    <xf numFmtId="0" fontId="9" fillId="8" borderId="13" xfId="0" applyFont="1" applyFill="1" applyBorder="1" applyAlignment="1">
      <alignment horizontal="center" vertical="top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1" fontId="6" fillId="6" borderId="2" xfId="0" applyNumberFormat="1" applyFont="1" applyFill="1" applyBorder="1" applyAlignment="1">
      <alignment horizontal="center" vertical="top" shrinkToFit="1"/>
    </xf>
    <xf numFmtId="0" fontId="9" fillId="11" borderId="3" xfId="0" applyFont="1" applyFill="1" applyBorder="1" applyAlignment="1">
      <alignment horizontal="left" vertical="top" wrapText="1" indent="4"/>
    </xf>
    <xf numFmtId="0" fontId="9" fillId="11" borderId="4" xfId="0" applyFont="1" applyFill="1" applyBorder="1" applyAlignment="1">
      <alignment horizontal="left" vertical="top" wrapText="1" indent="4"/>
    </xf>
    <xf numFmtId="0" fontId="9" fillId="11" borderId="5" xfId="0" applyFont="1" applyFill="1" applyBorder="1" applyAlignment="1">
      <alignment horizontal="left" vertical="top" wrapText="1" indent="4"/>
    </xf>
    <xf numFmtId="0" fontId="9" fillId="11" borderId="27" xfId="0" applyFont="1" applyFill="1" applyBorder="1" applyAlignment="1">
      <alignment horizontal="left" vertical="top" wrapText="1" indent="3"/>
    </xf>
    <xf numFmtId="0" fontId="9" fillId="11" borderId="28" xfId="0" applyFont="1" applyFill="1" applyBorder="1" applyAlignment="1">
      <alignment horizontal="left" vertical="top" wrapText="1" indent="3"/>
    </xf>
    <xf numFmtId="0" fontId="9" fillId="11" borderId="29" xfId="0" applyFont="1" applyFill="1" applyBorder="1" applyAlignment="1">
      <alignment horizontal="left" vertical="top" wrapText="1" indent="3"/>
    </xf>
    <xf numFmtId="0" fontId="9" fillId="11" borderId="34" xfId="0" applyFont="1" applyFill="1" applyBorder="1" applyAlignment="1">
      <alignment horizontal="left" vertical="top" wrapText="1" indent="3"/>
    </xf>
    <xf numFmtId="0" fontId="9" fillId="11" borderId="0" xfId="0" applyFont="1" applyFill="1" applyAlignment="1">
      <alignment horizontal="left" vertical="top" wrapText="1" indent="3"/>
    </xf>
    <xf numFmtId="0" fontId="9" fillId="11" borderId="35" xfId="0" applyFont="1" applyFill="1" applyBorder="1" applyAlignment="1">
      <alignment horizontal="left" vertical="top" wrapText="1" indent="3"/>
    </xf>
    <xf numFmtId="0" fontId="9" fillId="12" borderId="34" xfId="0" applyFont="1" applyFill="1" applyBorder="1" applyAlignment="1">
      <alignment horizontal="left" vertical="top" wrapText="1"/>
    </xf>
    <xf numFmtId="0" fontId="9" fillId="12" borderId="0" xfId="0" applyFont="1" applyFill="1" applyAlignment="1">
      <alignment horizontal="left" vertical="top" wrapText="1"/>
    </xf>
    <xf numFmtId="0" fontId="9" fillId="12" borderId="35" xfId="0" applyFont="1" applyFill="1" applyBorder="1" applyAlignment="1">
      <alignment horizontal="left" vertical="top" wrapText="1"/>
    </xf>
    <xf numFmtId="1" fontId="21" fillId="8" borderId="10" xfId="0" applyNumberFormat="1" applyFont="1" applyFill="1" applyBorder="1" applyAlignment="1">
      <alignment horizontal="center" vertical="top" shrinkToFit="1"/>
    </xf>
    <xf numFmtId="0" fontId="6" fillId="0" borderId="4" xfId="0" applyFont="1" applyBorder="1" applyAlignment="1">
      <alignment horizontal="left" wrapText="1"/>
    </xf>
    <xf numFmtId="0" fontId="9" fillId="12" borderId="3" xfId="0" applyFont="1" applyFill="1" applyBorder="1" applyAlignment="1">
      <alignment horizontal="left" vertical="top" wrapText="1"/>
    </xf>
    <xf numFmtId="0" fontId="9" fillId="12" borderId="4" xfId="0" applyFont="1" applyFill="1" applyBorder="1" applyAlignment="1">
      <alignment horizontal="left" vertical="top" wrapText="1"/>
    </xf>
    <xf numFmtId="0" fontId="9" fillId="12" borderId="5" xfId="0" applyFont="1" applyFill="1" applyBorder="1" applyAlignment="1">
      <alignment horizontal="left" vertical="top" wrapText="1"/>
    </xf>
    <xf numFmtId="1" fontId="21" fillId="8" borderId="6" xfId="0" applyNumberFormat="1" applyFont="1" applyFill="1" applyBorder="1" applyAlignment="1">
      <alignment horizontal="center" vertical="top" shrinkToFit="1"/>
    </xf>
    <xf numFmtId="1" fontId="21" fillId="8" borderId="14" xfId="0" applyNumberFormat="1" applyFont="1" applyFill="1" applyBorder="1" applyAlignment="1">
      <alignment horizontal="center" vertical="top" shrinkToFit="1"/>
    </xf>
    <xf numFmtId="1" fontId="21" fillId="8" borderId="2" xfId="0" applyNumberFormat="1" applyFont="1" applyFill="1" applyBorder="1" applyAlignment="1">
      <alignment horizontal="center" vertical="top" shrinkToFit="1"/>
    </xf>
    <xf numFmtId="0" fontId="9" fillId="7" borderId="19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9" fillId="7" borderId="2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6" fillId="5" borderId="27" xfId="0" applyFont="1" applyFill="1" applyBorder="1" applyAlignment="1">
      <alignment horizontal="left" vertical="top" wrapText="1"/>
    </xf>
    <xf numFmtId="0" fontId="6" fillId="5" borderId="28" xfId="0" applyFont="1" applyFill="1" applyBorder="1" applyAlignment="1">
      <alignment horizontal="left" vertical="top" wrapText="1"/>
    </xf>
    <xf numFmtId="0" fontId="6" fillId="5" borderId="29" xfId="0" applyFont="1" applyFill="1" applyBorder="1" applyAlignment="1">
      <alignment horizontal="left" vertical="top" wrapText="1"/>
    </xf>
    <xf numFmtId="0" fontId="6" fillId="5" borderId="34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6" fillId="5" borderId="35" xfId="0" applyFont="1" applyFill="1" applyBorder="1" applyAlignment="1">
      <alignment horizontal="left" vertical="top" wrapText="1"/>
    </xf>
    <xf numFmtId="0" fontId="6" fillId="5" borderId="19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2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9" fillId="12" borderId="19" xfId="0" applyFont="1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left" vertical="top" wrapText="1"/>
    </xf>
    <xf numFmtId="0" fontId="9" fillId="12" borderId="20" xfId="0" applyFont="1" applyFill="1" applyBorder="1" applyAlignment="1">
      <alignment horizontal="left" vertical="top" wrapText="1"/>
    </xf>
    <xf numFmtId="0" fontId="9" fillId="12" borderId="3" xfId="0" applyFont="1" applyFill="1" applyBorder="1" applyAlignment="1">
      <alignment horizontal="center" vertical="top" wrapText="1"/>
    </xf>
    <xf numFmtId="0" fontId="9" fillId="12" borderId="4" xfId="0" applyFont="1" applyFill="1" applyBorder="1" applyAlignment="1">
      <alignment horizontal="center" vertical="top" wrapText="1"/>
    </xf>
    <xf numFmtId="0" fontId="9" fillId="12" borderId="5" xfId="0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left" vertical="top" wrapText="1"/>
    </xf>
    <xf numFmtId="0" fontId="10" fillId="9" borderId="4" xfId="0" applyFont="1" applyFill="1" applyBorder="1" applyAlignment="1">
      <alignment horizontal="left" vertical="top" wrapText="1"/>
    </xf>
    <xf numFmtId="0" fontId="10" fillId="5" borderId="3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vertical="top"/>
    </xf>
    <xf numFmtId="0" fontId="9" fillId="11" borderId="19" xfId="0" applyFont="1" applyFill="1" applyBorder="1" applyAlignment="1">
      <alignment horizontal="center" vertical="top" wrapText="1"/>
    </xf>
    <xf numFmtId="0" fontId="9" fillId="11" borderId="1" xfId="0" applyFont="1" applyFill="1" applyBorder="1" applyAlignment="1">
      <alignment horizontal="center" vertical="top" wrapText="1"/>
    </xf>
    <xf numFmtId="0" fontId="9" fillId="11" borderId="20" xfId="0" applyFont="1" applyFill="1" applyBorder="1" applyAlignment="1">
      <alignment horizontal="center" vertical="top" wrapText="1"/>
    </xf>
    <xf numFmtId="0" fontId="9" fillId="14" borderId="27" xfId="0" applyFont="1" applyFill="1" applyBorder="1" applyAlignment="1">
      <alignment vertical="top" wrapText="1"/>
    </xf>
    <xf numFmtId="0" fontId="9" fillId="14" borderId="28" xfId="0" applyFont="1" applyFill="1" applyBorder="1" applyAlignment="1">
      <alignment vertical="top" wrapText="1"/>
    </xf>
    <xf numFmtId="0" fontId="9" fillId="14" borderId="28" xfId="0" applyFont="1" applyFill="1" applyBorder="1" applyAlignment="1">
      <alignment horizontal="center" vertical="top" wrapText="1"/>
    </xf>
    <xf numFmtId="0" fontId="9" fillId="14" borderId="29" xfId="0" applyFont="1" applyFill="1" applyBorder="1" applyAlignment="1">
      <alignment horizontal="center" vertical="top" wrapText="1"/>
    </xf>
    <xf numFmtId="0" fontId="9" fillId="14" borderId="34" xfId="0" applyFont="1" applyFill="1" applyBorder="1" applyAlignment="1">
      <alignment vertical="top" wrapText="1"/>
    </xf>
    <xf numFmtId="0" fontId="9" fillId="14" borderId="0" xfId="0" applyFont="1" applyFill="1" applyBorder="1" applyAlignment="1">
      <alignment vertical="top" wrapText="1"/>
    </xf>
    <xf numFmtId="0" fontId="9" fillId="14" borderId="0" xfId="0" applyFont="1" applyFill="1" applyBorder="1" applyAlignment="1">
      <alignment horizontal="center" vertical="top" wrapText="1"/>
    </xf>
    <xf numFmtId="0" fontId="9" fillId="14" borderId="35" xfId="0" applyFont="1" applyFill="1" applyBorder="1" applyAlignment="1">
      <alignment horizontal="center" vertical="top" wrapText="1"/>
    </xf>
    <xf numFmtId="0" fontId="9" fillId="11" borderId="27" xfId="0" applyFont="1" applyFill="1" applyBorder="1" applyAlignment="1">
      <alignment horizontal="right" vertical="top" wrapText="1"/>
    </xf>
    <xf numFmtId="0" fontId="9" fillId="11" borderId="28" xfId="0" applyFont="1" applyFill="1" applyBorder="1" applyAlignment="1">
      <alignment horizontal="right" vertical="top" wrapText="1"/>
    </xf>
    <xf numFmtId="0" fontId="9" fillId="11" borderId="29" xfId="0" applyFont="1" applyFill="1" applyBorder="1" applyAlignment="1">
      <alignment horizontal="right" vertical="top" wrapText="1"/>
    </xf>
    <xf numFmtId="0" fontId="9" fillId="11" borderId="34" xfId="0" applyFont="1" applyFill="1" applyBorder="1" applyAlignment="1">
      <alignment horizontal="right" vertical="top" wrapText="1"/>
    </xf>
    <xf numFmtId="0" fontId="9" fillId="11" borderId="0" xfId="0" applyFont="1" applyFill="1" applyAlignment="1">
      <alignment horizontal="right" vertical="top" wrapText="1"/>
    </xf>
    <xf numFmtId="0" fontId="9" fillId="11" borderId="35" xfId="0" applyFont="1" applyFill="1" applyBorder="1" applyAlignment="1">
      <alignment horizontal="right" vertical="top" wrapText="1"/>
    </xf>
    <xf numFmtId="0" fontId="9" fillId="14" borderId="0" xfId="0" applyFont="1" applyFill="1" applyBorder="1" applyAlignment="1">
      <alignment vertical="top"/>
    </xf>
    <xf numFmtId="1" fontId="6" fillId="6" borderId="17" xfId="0" applyNumberFormat="1" applyFont="1" applyFill="1" applyBorder="1" applyAlignment="1">
      <alignment horizontal="center" vertical="center" shrinkToFit="1"/>
    </xf>
    <xf numFmtId="1" fontId="6" fillId="6" borderId="33" xfId="0" applyNumberFormat="1" applyFont="1" applyFill="1" applyBorder="1" applyAlignment="1">
      <alignment horizontal="center" vertical="center" shrinkToFit="1"/>
    </xf>
    <xf numFmtId="1" fontId="6" fillId="6" borderId="18" xfId="0" applyNumberFormat="1" applyFont="1" applyFill="1" applyBorder="1" applyAlignment="1">
      <alignment horizontal="center" vertical="center" shrinkToFit="1"/>
    </xf>
    <xf numFmtId="0" fontId="9" fillId="14" borderId="28" xfId="0" applyFont="1" applyFill="1" applyBorder="1" applyAlignment="1">
      <alignment horizontal="right" vertical="top"/>
    </xf>
    <xf numFmtId="0" fontId="9" fillId="13" borderId="0" xfId="0" applyFont="1" applyFill="1" applyBorder="1" applyAlignment="1">
      <alignment vertical="top"/>
    </xf>
    <xf numFmtId="0" fontId="6" fillId="13" borderId="0" xfId="0" applyFont="1" applyFill="1" applyBorder="1" applyAlignment="1">
      <alignment horizontal="left" vertical="top"/>
    </xf>
    <xf numFmtId="0" fontId="9" fillId="13" borderId="0" xfId="0" applyFont="1" applyFill="1" applyBorder="1" applyAlignment="1">
      <alignment vertical="top" wrapText="1"/>
    </xf>
    <xf numFmtId="0" fontId="6" fillId="0" borderId="0" xfId="0" applyFont="1" applyBorder="1" applyAlignment="1">
      <alignment horizontal="left" vertical="top"/>
    </xf>
    <xf numFmtId="0" fontId="25" fillId="14" borderId="0" xfId="2" applyFont="1" applyFill="1" applyBorder="1" applyAlignment="1">
      <alignment vertical="top"/>
    </xf>
    <xf numFmtId="0" fontId="9" fillId="7" borderId="30" xfId="0" applyFont="1" applyFill="1" applyBorder="1" applyAlignment="1">
      <alignment horizontal="center" vertical="top" wrapText="1"/>
    </xf>
    <xf numFmtId="0" fontId="9" fillId="7" borderId="31" xfId="0" applyFont="1" applyFill="1" applyBorder="1" applyAlignment="1">
      <alignment horizontal="center" vertical="top" wrapText="1"/>
    </xf>
    <xf numFmtId="0" fontId="9" fillId="7" borderId="32" xfId="0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vertical="top"/>
    </xf>
    <xf numFmtId="0" fontId="9" fillId="5" borderId="0" xfId="0" applyFont="1" applyFill="1" applyBorder="1" applyAlignment="1">
      <alignment horizontal="left" vertical="top" wrapText="1"/>
    </xf>
    <xf numFmtId="1" fontId="6" fillId="6" borderId="0" xfId="0" applyNumberFormat="1" applyFont="1" applyFill="1" applyBorder="1" applyAlignment="1">
      <alignment horizontal="center" vertical="top" shrinkToFit="1"/>
    </xf>
    <xf numFmtId="0" fontId="10" fillId="6" borderId="0" xfId="0" applyFont="1" applyFill="1" applyBorder="1" applyAlignment="1">
      <alignment horizontal="center" vertical="top" wrapText="1"/>
    </xf>
    <xf numFmtId="0" fontId="26" fillId="15" borderId="3" xfId="0" applyFont="1" applyFill="1" applyBorder="1" applyAlignment="1">
      <alignment horizontal="center" vertical="top" wrapText="1"/>
    </xf>
    <xf numFmtId="0" fontId="26" fillId="15" borderId="4" xfId="0" applyFont="1" applyFill="1" applyBorder="1" applyAlignment="1">
      <alignment horizontal="center" vertical="top" wrapText="1"/>
    </xf>
    <xf numFmtId="0" fontId="26" fillId="15" borderId="5" xfId="0" applyFont="1" applyFill="1" applyBorder="1" applyAlignment="1">
      <alignment horizontal="center" vertical="top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top" wrapText="1"/>
    </xf>
    <xf numFmtId="0" fontId="6" fillId="11" borderId="29" xfId="0" applyFont="1" applyFill="1" applyBorder="1" applyAlignment="1">
      <alignment horizontal="center" vertical="top" wrapText="1"/>
    </xf>
    <xf numFmtId="0" fontId="10" fillId="11" borderId="27" xfId="0" applyFont="1" applyFill="1" applyBorder="1" applyAlignment="1">
      <alignment horizontal="center" vertical="top" wrapText="1"/>
    </xf>
    <xf numFmtId="0" fontId="10" fillId="11" borderId="29" xfId="0" applyFont="1" applyFill="1" applyBorder="1" applyAlignment="1">
      <alignment horizontal="center" vertical="top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29" fillId="15" borderId="3" xfId="0" applyFont="1" applyFill="1" applyBorder="1" applyAlignment="1">
      <alignment horizontal="center" vertical="center" wrapText="1"/>
    </xf>
    <xf numFmtId="0" fontId="29" fillId="15" borderId="4" xfId="0" applyFont="1" applyFill="1" applyBorder="1" applyAlignment="1">
      <alignment horizontal="center" vertical="center" wrapText="1"/>
    </xf>
    <xf numFmtId="0" fontId="29" fillId="15" borderId="5" xfId="0" applyFont="1" applyFill="1" applyBorder="1" applyAlignment="1">
      <alignment horizontal="center" vertical="center" wrapText="1"/>
    </xf>
    <xf numFmtId="0" fontId="26" fillId="15" borderId="3" xfId="0" applyFont="1" applyFill="1" applyBorder="1" applyAlignment="1">
      <alignment horizontal="center" vertical="center" wrapText="1"/>
    </xf>
    <xf numFmtId="0" fontId="26" fillId="15" borderId="4" xfId="0" applyFont="1" applyFill="1" applyBorder="1" applyAlignment="1">
      <alignment horizontal="center" vertical="center" wrapText="1"/>
    </xf>
    <xf numFmtId="0" fontId="26" fillId="15" borderId="5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top" wrapText="1"/>
    </xf>
    <xf numFmtId="0" fontId="32" fillId="6" borderId="10" xfId="0" applyFont="1" applyFill="1" applyBorder="1" applyAlignment="1">
      <alignment horizontal="center" vertical="top" wrapText="1"/>
    </xf>
    <xf numFmtId="0" fontId="9" fillId="10" borderId="14" xfId="0" applyFont="1" applyFill="1" applyBorder="1" applyAlignment="1">
      <alignment horizontal="center" vertical="top" wrapText="1"/>
    </xf>
    <xf numFmtId="0" fontId="9" fillId="10" borderId="2" xfId="0" applyFont="1" applyFill="1" applyBorder="1" applyAlignment="1">
      <alignment horizontal="center" vertical="top" wrapText="1"/>
    </xf>
    <xf numFmtId="1" fontId="6" fillId="6" borderId="7" xfId="0" applyNumberFormat="1" applyFont="1" applyFill="1" applyBorder="1" applyAlignment="1">
      <alignment horizontal="center" vertical="top" shrinkToFit="1"/>
    </xf>
    <xf numFmtId="1" fontId="6" fillId="6" borderId="8" xfId="0" applyNumberFormat="1" applyFont="1" applyFill="1" applyBorder="1" applyAlignment="1">
      <alignment horizontal="center" vertical="top" shrinkToFit="1"/>
    </xf>
    <xf numFmtId="1" fontId="6" fillId="6" borderId="9" xfId="0" applyNumberFormat="1" applyFont="1" applyFill="1" applyBorder="1" applyAlignment="1">
      <alignment horizontal="center" vertical="top" shrinkToFit="1"/>
    </xf>
    <xf numFmtId="1" fontId="6" fillId="6" borderId="30" xfId="0" applyNumberFormat="1" applyFont="1" applyFill="1" applyBorder="1" applyAlignment="1">
      <alignment horizontal="center" vertical="top" shrinkToFit="1"/>
    </xf>
    <xf numFmtId="1" fontId="6" fillId="6" borderId="31" xfId="0" applyNumberFormat="1" applyFont="1" applyFill="1" applyBorder="1" applyAlignment="1">
      <alignment horizontal="center" vertical="top" shrinkToFit="1"/>
    </xf>
    <xf numFmtId="1" fontId="6" fillId="6" borderId="32" xfId="0" applyNumberFormat="1" applyFont="1" applyFill="1" applyBorder="1" applyAlignment="1">
      <alignment horizontal="center" vertical="top" shrinkToFit="1"/>
    </xf>
    <xf numFmtId="0" fontId="6" fillId="2" borderId="1" xfId="0" applyFont="1" applyFill="1" applyBorder="1" applyAlignment="1">
      <alignment horizontal="left" wrapText="1"/>
    </xf>
    <xf numFmtId="0" fontId="10" fillId="5" borderId="39" xfId="0" applyFont="1" applyFill="1" applyBorder="1" applyAlignment="1">
      <alignment horizontal="center" vertical="top" wrapText="1"/>
    </xf>
    <xf numFmtId="0" fontId="10" fillId="5" borderId="40" xfId="0" applyFont="1" applyFill="1" applyBorder="1" applyAlignment="1">
      <alignment horizontal="center" vertical="top" wrapText="1"/>
    </xf>
    <xf numFmtId="0" fontId="10" fillId="5" borderId="41" xfId="0" applyFont="1" applyFill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left" wrapText="1"/>
    </xf>
    <xf numFmtId="164" fontId="6" fillId="0" borderId="0" xfId="0" applyNumberFormat="1" applyFont="1" applyAlignment="1">
      <alignment horizontal="left" vertical="top"/>
    </xf>
    <xf numFmtId="164" fontId="6" fillId="0" borderId="6" xfId="0" applyNumberFormat="1" applyFont="1" applyBorder="1" applyAlignment="1">
      <alignment horizontal="left" wrapText="1"/>
    </xf>
    <xf numFmtId="164" fontId="6" fillId="0" borderId="14" xfId="0" applyNumberFormat="1" applyFont="1" applyBorder="1" applyAlignment="1">
      <alignment horizontal="left" wrapText="1"/>
    </xf>
    <xf numFmtId="164" fontId="0" fillId="0" borderId="0" xfId="0" applyNumberFormat="1" applyAlignment="1">
      <alignment horizontal="left" vertical="top"/>
    </xf>
    <xf numFmtId="164" fontId="6" fillId="0" borderId="0" xfId="0" applyNumberFormat="1" applyFon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64" fontId="32" fillId="0" borderId="10" xfId="0" applyNumberFormat="1" applyFont="1" applyBorder="1" applyAlignment="1">
      <alignment horizontal="right" wrapText="1"/>
    </xf>
    <xf numFmtId="164" fontId="9" fillId="14" borderId="28" xfId="0" applyNumberFormat="1" applyFont="1" applyFill="1" applyBorder="1" applyAlignment="1">
      <alignment horizontal="right" vertical="top"/>
    </xf>
    <xf numFmtId="164" fontId="9" fillId="14" borderId="0" xfId="0" applyNumberFormat="1" applyFont="1" applyFill="1" applyBorder="1" applyAlignment="1">
      <alignment vertical="top" wrapText="1"/>
    </xf>
    <xf numFmtId="164" fontId="23" fillId="0" borderId="14" xfId="0" applyNumberFormat="1" applyFont="1" applyBorder="1" applyAlignment="1">
      <alignment horizontal="left" wrapText="1"/>
    </xf>
    <xf numFmtId="1" fontId="21" fillId="8" borderId="43" xfId="0" applyNumberFormat="1" applyFont="1" applyFill="1" applyBorder="1" applyAlignment="1">
      <alignment horizontal="center" vertical="top" shrinkToFit="1"/>
    </xf>
    <xf numFmtId="0" fontId="10" fillId="5" borderId="44" xfId="0" applyFont="1" applyFill="1" applyBorder="1" applyAlignment="1">
      <alignment horizontal="left" vertical="top" wrapText="1"/>
    </xf>
    <xf numFmtId="1" fontId="6" fillId="6" borderId="44" xfId="0" applyNumberFormat="1" applyFont="1" applyFill="1" applyBorder="1" applyAlignment="1">
      <alignment horizontal="center" vertical="top" shrinkToFit="1"/>
    </xf>
    <xf numFmtId="0" fontId="6" fillId="0" borderId="44" xfId="0" applyFont="1" applyBorder="1" applyAlignment="1">
      <alignment horizontal="left" wrapText="1"/>
    </xf>
    <xf numFmtId="164" fontId="32" fillId="0" borderId="44" xfId="0" applyNumberFormat="1" applyFont="1" applyBorder="1" applyAlignment="1">
      <alignment horizontal="right" wrapText="1"/>
    </xf>
    <xf numFmtId="0" fontId="32" fillId="6" borderId="45" xfId="0" applyFont="1" applyFill="1" applyBorder="1" applyAlignment="1">
      <alignment horizontal="center" vertical="top" wrapText="1"/>
    </xf>
    <xf numFmtId="1" fontId="21" fillId="8" borderId="46" xfId="0" applyNumberFormat="1" applyFont="1" applyFill="1" applyBorder="1" applyAlignment="1">
      <alignment horizontal="center" vertical="top" shrinkToFit="1"/>
    </xf>
    <xf numFmtId="0" fontId="10" fillId="5" borderId="47" xfId="0" applyFont="1" applyFill="1" applyBorder="1" applyAlignment="1">
      <alignment horizontal="left" vertical="top" wrapText="1"/>
    </xf>
    <xf numFmtId="1" fontId="6" fillId="6" borderId="47" xfId="0" applyNumberFormat="1" applyFont="1" applyFill="1" applyBorder="1" applyAlignment="1">
      <alignment horizontal="center" vertical="top" shrinkToFit="1"/>
    </xf>
    <xf numFmtId="0" fontId="6" fillId="0" borderId="47" xfId="0" applyFont="1" applyBorder="1" applyAlignment="1">
      <alignment horizontal="left" wrapText="1"/>
    </xf>
    <xf numFmtId="164" fontId="6" fillId="0" borderId="47" xfId="0" applyNumberFormat="1" applyFont="1" applyBorder="1" applyAlignment="1">
      <alignment horizontal="left" wrapText="1"/>
    </xf>
    <xf numFmtId="164" fontId="32" fillId="0" borderId="47" xfId="0" applyNumberFormat="1" applyFont="1" applyBorder="1" applyAlignment="1">
      <alignment horizontal="right" wrapText="1"/>
    </xf>
    <xf numFmtId="0" fontId="32" fillId="6" borderId="48" xfId="0" applyFont="1" applyFill="1" applyBorder="1" applyAlignment="1">
      <alignment horizontal="center" vertical="top" wrapText="1"/>
    </xf>
    <xf numFmtId="1" fontId="21" fillId="8" borderId="46" xfId="0" applyNumberFormat="1" applyFont="1" applyFill="1" applyBorder="1" applyAlignment="1">
      <alignment horizontal="center" vertical="top" shrinkToFit="1"/>
    </xf>
    <xf numFmtId="0" fontId="24" fillId="5" borderId="47" xfId="0" applyFont="1" applyFill="1" applyBorder="1" applyAlignment="1">
      <alignment horizontal="left" vertical="top" wrapText="1"/>
    </xf>
    <xf numFmtId="1" fontId="24" fillId="6" borderId="47" xfId="0" applyNumberFormat="1" applyFont="1" applyFill="1" applyBorder="1" applyAlignment="1">
      <alignment horizontal="center" vertical="top" shrinkToFit="1"/>
    </xf>
    <xf numFmtId="1" fontId="21" fillId="8" borderId="46" xfId="0" applyNumberFormat="1" applyFont="1" applyFill="1" applyBorder="1" applyAlignment="1">
      <alignment horizontal="center" vertical="center" shrinkToFit="1"/>
    </xf>
    <xf numFmtId="0" fontId="6" fillId="5" borderId="47" xfId="0" applyFont="1" applyFill="1" applyBorder="1" applyAlignment="1">
      <alignment horizontal="left" vertical="top" wrapText="1"/>
    </xf>
    <xf numFmtId="1" fontId="6" fillId="10" borderId="47" xfId="0" applyNumberFormat="1" applyFont="1" applyFill="1" applyBorder="1" applyAlignment="1">
      <alignment horizontal="center" vertical="top" shrinkToFit="1"/>
    </xf>
    <xf numFmtId="0" fontId="6" fillId="0" borderId="47" xfId="0" applyFont="1" applyBorder="1" applyAlignment="1">
      <alignment horizontal="left" vertical="center" wrapText="1"/>
    </xf>
    <xf numFmtId="164" fontId="6" fillId="0" borderId="47" xfId="0" applyNumberFormat="1" applyFont="1" applyBorder="1" applyAlignment="1">
      <alignment horizontal="left" vertical="center" wrapText="1"/>
    </xf>
    <xf numFmtId="164" fontId="32" fillId="0" borderId="47" xfId="0" applyNumberFormat="1" applyFont="1" applyBorder="1" applyAlignment="1">
      <alignment horizontal="right" vertical="center" wrapText="1"/>
    </xf>
    <xf numFmtId="0" fontId="10" fillId="5" borderId="47" xfId="0" applyFont="1" applyFill="1" applyBorder="1" applyAlignment="1">
      <alignment horizontal="left" vertical="top" wrapText="1"/>
    </xf>
    <xf numFmtId="1" fontId="21" fillId="8" borderId="49" xfId="0" applyNumberFormat="1" applyFont="1" applyFill="1" applyBorder="1" applyAlignment="1">
      <alignment horizontal="center" vertical="top" shrinkToFit="1"/>
    </xf>
    <xf numFmtId="1" fontId="6" fillId="6" borderId="50" xfId="0" applyNumberFormat="1" applyFont="1" applyFill="1" applyBorder="1" applyAlignment="1">
      <alignment horizontal="center" vertical="top" shrinkToFit="1"/>
    </xf>
    <xf numFmtId="164" fontId="32" fillId="0" borderId="50" xfId="0" applyNumberFormat="1" applyFont="1" applyBorder="1" applyAlignment="1">
      <alignment horizontal="right" wrapText="1"/>
    </xf>
    <xf numFmtId="164" fontId="32" fillId="0" borderId="50" xfId="0" applyNumberFormat="1" applyFont="1" applyBorder="1" applyAlignment="1">
      <alignment horizontal="right" vertical="center" wrapText="1"/>
    </xf>
    <xf numFmtId="0" fontId="32" fillId="6" borderId="51" xfId="0" applyFont="1" applyFill="1" applyBorder="1" applyAlignment="1">
      <alignment horizontal="center" vertical="top" wrapText="1"/>
    </xf>
    <xf numFmtId="1" fontId="6" fillId="6" borderId="50" xfId="0" applyNumberFormat="1" applyFont="1" applyFill="1" applyBorder="1" applyAlignment="1">
      <alignment horizontal="center" vertical="center" shrinkToFit="1"/>
    </xf>
    <xf numFmtId="1" fontId="6" fillId="6" borderId="47" xfId="0" applyNumberFormat="1" applyFont="1" applyFill="1" applyBorder="1" applyAlignment="1">
      <alignment horizontal="center" vertical="center" shrinkToFit="1"/>
    </xf>
    <xf numFmtId="164" fontId="32" fillId="0" borderId="52" xfId="0" applyNumberFormat="1" applyFont="1" applyBorder="1" applyAlignment="1">
      <alignment horizontal="right" wrapText="1"/>
    </xf>
    <xf numFmtId="0" fontId="5" fillId="5" borderId="50" xfId="0" applyFont="1" applyFill="1" applyBorder="1" applyAlignment="1">
      <alignment horizontal="left" vertical="top" wrapText="1"/>
    </xf>
    <xf numFmtId="0" fontId="35" fillId="2" borderId="50" xfId="0" applyFont="1" applyFill="1" applyBorder="1" applyAlignment="1">
      <alignment horizontal="left" vertical="top" wrapText="1"/>
    </xf>
    <xf numFmtId="0" fontId="4" fillId="2" borderId="50" xfId="0" applyFont="1" applyFill="1" applyBorder="1" applyAlignment="1">
      <alignment horizontal="left" vertical="top" wrapText="1"/>
    </xf>
    <xf numFmtId="0" fontId="21" fillId="2" borderId="47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1" fontId="6" fillId="10" borderId="44" xfId="0" applyNumberFormat="1" applyFont="1" applyFill="1" applyBorder="1" applyAlignment="1">
      <alignment horizontal="center" vertical="top" shrinkToFit="1"/>
    </xf>
    <xf numFmtId="164" fontId="6" fillId="0" borderId="44" xfId="0" applyNumberFormat="1" applyFont="1" applyBorder="1" applyAlignment="1">
      <alignment horizontal="left" vertical="center" wrapText="1"/>
    </xf>
    <xf numFmtId="0" fontId="24" fillId="6" borderId="45" xfId="0" applyFont="1" applyFill="1" applyBorder="1" applyAlignment="1">
      <alignment horizontal="center" vertical="top" wrapText="1"/>
    </xf>
    <xf numFmtId="1" fontId="21" fillId="8" borderId="46" xfId="0" applyNumberFormat="1" applyFont="1" applyFill="1" applyBorder="1" applyAlignment="1">
      <alignment horizontal="left" vertical="center" shrinkToFit="1"/>
    </xf>
    <xf numFmtId="0" fontId="24" fillId="6" borderId="48" xfId="0" applyFont="1" applyFill="1" applyBorder="1" applyAlignment="1">
      <alignment horizontal="center" vertical="top" wrapText="1"/>
    </xf>
    <xf numFmtId="1" fontId="10" fillId="6" borderId="47" xfId="0" applyNumberFormat="1" applyFont="1" applyFill="1" applyBorder="1" applyAlignment="1">
      <alignment horizontal="center" vertical="top" shrinkToFit="1"/>
    </xf>
    <xf numFmtId="164" fontId="10" fillId="0" borderId="47" xfId="0" applyNumberFormat="1" applyFont="1" applyBorder="1" applyAlignment="1">
      <alignment horizontal="left" wrapText="1"/>
    </xf>
    <xf numFmtId="0" fontId="21" fillId="5" borderId="47" xfId="0" applyFont="1" applyFill="1" applyBorder="1" applyAlignment="1">
      <alignment horizontal="left" vertical="top" wrapText="1"/>
    </xf>
    <xf numFmtId="1" fontId="6" fillId="10" borderId="47" xfId="0" applyNumberFormat="1" applyFont="1" applyFill="1" applyBorder="1" applyAlignment="1">
      <alignment horizontal="center" vertical="center" shrinkToFit="1"/>
    </xf>
    <xf numFmtId="0" fontId="10" fillId="5" borderId="50" xfId="0" applyFont="1" applyFill="1" applyBorder="1" applyAlignment="1">
      <alignment horizontal="left" vertical="top" wrapText="1"/>
    </xf>
    <xf numFmtId="164" fontId="6" fillId="0" borderId="50" xfId="0" applyNumberFormat="1" applyFont="1" applyBorder="1" applyAlignment="1">
      <alignment horizontal="left" wrapText="1"/>
    </xf>
    <xf numFmtId="0" fontId="24" fillId="6" borderId="51" xfId="0" applyFont="1" applyFill="1" applyBorder="1" applyAlignment="1">
      <alignment horizontal="center" vertical="top" wrapText="1"/>
    </xf>
    <xf numFmtId="1" fontId="6" fillId="8" borderId="26" xfId="0" applyNumberFormat="1" applyFont="1" applyFill="1" applyBorder="1" applyAlignment="1">
      <alignment horizontal="center" vertical="top" shrinkToFit="1"/>
    </xf>
    <xf numFmtId="0" fontId="9" fillId="7" borderId="27" xfId="0" applyFont="1" applyFill="1" applyBorder="1" applyAlignment="1">
      <alignment horizontal="left" vertical="top" wrapText="1"/>
    </xf>
    <xf numFmtId="0" fontId="9" fillId="7" borderId="28" xfId="0" applyFont="1" applyFill="1" applyBorder="1" applyAlignment="1">
      <alignment horizontal="left" vertical="top" wrapText="1"/>
    </xf>
    <xf numFmtId="0" fontId="9" fillId="7" borderId="29" xfId="0" applyFont="1" applyFill="1" applyBorder="1" applyAlignment="1">
      <alignment horizontal="left" vertical="top" wrapText="1"/>
    </xf>
    <xf numFmtId="0" fontId="9" fillId="7" borderId="27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1" fontId="6" fillId="6" borderId="26" xfId="0" applyNumberFormat="1" applyFont="1" applyFill="1" applyBorder="1" applyAlignment="1">
      <alignment horizontal="center" vertical="top" shrinkToFit="1"/>
    </xf>
    <xf numFmtId="164" fontId="32" fillId="0" borderId="17" xfId="0" applyNumberFormat="1" applyFont="1" applyBorder="1" applyAlignment="1">
      <alignment horizontal="right" wrapText="1"/>
    </xf>
    <xf numFmtId="0" fontId="32" fillId="6" borderId="17" xfId="0" applyFont="1" applyFill="1" applyBorder="1" applyAlignment="1">
      <alignment horizontal="center" vertical="top" wrapText="1"/>
    </xf>
    <xf numFmtId="0" fontId="32" fillId="10" borderId="48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left" vertical="top" wrapText="1"/>
    </xf>
    <xf numFmtId="1" fontId="11" fillId="6" borderId="47" xfId="0" applyNumberFormat="1" applyFont="1" applyFill="1" applyBorder="1" applyAlignment="1">
      <alignment horizontal="center" vertical="top" shrinkToFit="1"/>
    </xf>
    <xf numFmtId="164" fontId="11" fillId="0" borderId="47" xfId="0" applyNumberFormat="1" applyFont="1" applyBorder="1" applyAlignment="1">
      <alignment horizontal="left" wrapText="1"/>
    </xf>
    <xf numFmtId="0" fontId="11" fillId="5" borderId="47" xfId="0" applyFont="1" applyFill="1" applyBorder="1" applyAlignment="1">
      <alignment horizontal="left" wrapText="1"/>
    </xf>
    <xf numFmtId="0" fontId="6" fillId="5" borderId="47" xfId="0" applyFont="1" applyFill="1" applyBorder="1" applyAlignment="1">
      <alignment horizontal="left" vertical="center" wrapText="1"/>
    </xf>
    <xf numFmtId="0" fontId="6" fillId="5" borderId="47" xfId="0" applyFont="1" applyFill="1" applyBorder="1" applyAlignment="1">
      <alignment horizontal="left" wrapText="1"/>
    </xf>
    <xf numFmtId="0" fontId="6" fillId="2" borderId="47" xfId="0" applyFont="1" applyFill="1" applyBorder="1" applyAlignment="1">
      <alignment horizontal="left" wrapText="1"/>
    </xf>
    <xf numFmtId="164" fontId="6" fillId="0" borderId="44" xfId="0" applyNumberFormat="1" applyFont="1" applyBorder="1" applyAlignment="1">
      <alignment horizontal="right" wrapText="1"/>
    </xf>
    <xf numFmtId="164" fontId="6" fillId="0" borderId="47" xfId="0" applyNumberFormat="1" applyFont="1" applyBorder="1" applyAlignment="1">
      <alignment horizontal="right" wrapText="1"/>
    </xf>
    <xf numFmtId="164" fontId="36" fillId="0" borderId="50" xfId="0" applyNumberFormat="1" applyFont="1" applyBorder="1" applyAlignment="1">
      <alignment horizontal="right" vertical="center" wrapText="1"/>
    </xf>
    <xf numFmtId="0" fontId="10" fillId="6" borderId="51" xfId="0" applyFont="1" applyFill="1" applyBorder="1" applyAlignment="1">
      <alignment horizontal="center" vertical="top" wrapText="1"/>
    </xf>
    <xf numFmtId="0" fontId="9" fillId="12" borderId="27" xfId="0" applyFont="1" applyFill="1" applyBorder="1" applyAlignment="1">
      <alignment horizontal="left" vertical="top" wrapText="1"/>
    </xf>
    <xf numFmtId="0" fontId="9" fillId="12" borderId="28" xfId="0" applyFont="1" applyFill="1" applyBorder="1" applyAlignment="1">
      <alignment horizontal="left" vertical="top" wrapText="1"/>
    </xf>
    <xf numFmtId="0" fontId="9" fillId="12" borderId="29" xfId="0" applyFont="1" applyFill="1" applyBorder="1" applyAlignment="1">
      <alignment horizontal="left" vertical="top" wrapText="1"/>
    </xf>
    <xf numFmtId="0" fontId="6" fillId="0" borderId="34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35" xfId="0" applyFont="1" applyBorder="1" applyAlignment="1">
      <alignment horizontal="left" wrapText="1"/>
    </xf>
    <xf numFmtId="0" fontId="6" fillId="5" borderId="44" xfId="0" applyFont="1" applyFill="1" applyBorder="1" applyAlignment="1">
      <alignment horizontal="left" vertical="top" wrapText="1"/>
    </xf>
    <xf numFmtId="164" fontId="36" fillId="0" borderId="47" xfId="0" applyNumberFormat="1" applyFont="1" applyBorder="1" applyAlignment="1">
      <alignment horizontal="right" wrapText="1"/>
    </xf>
    <xf numFmtId="0" fontId="10" fillId="6" borderId="48" xfId="0" applyFont="1" applyFill="1" applyBorder="1" applyAlignment="1">
      <alignment horizontal="center" vertical="top" wrapText="1"/>
    </xf>
    <xf numFmtId="0" fontId="6" fillId="5" borderId="47" xfId="0" applyFont="1" applyFill="1" applyBorder="1" applyAlignment="1">
      <alignment horizontal="center" vertical="top" wrapText="1"/>
    </xf>
    <xf numFmtId="164" fontId="6" fillId="0" borderId="47" xfId="0" applyNumberFormat="1" applyFont="1" applyBorder="1" applyAlignment="1">
      <alignment horizontal="right" vertical="center" wrapText="1"/>
    </xf>
    <xf numFmtId="164" fontId="6" fillId="0" borderId="50" xfId="0" applyNumberFormat="1" applyFont="1" applyBorder="1" applyAlignment="1">
      <alignment horizontal="right" wrapText="1"/>
    </xf>
    <xf numFmtId="0" fontId="9" fillId="12" borderId="0" xfId="0" applyFont="1" applyFill="1" applyBorder="1" applyAlignment="1">
      <alignment horizontal="left" vertical="top" wrapText="1"/>
    </xf>
    <xf numFmtId="1" fontId="21" fillId="8" borderId="42" xfId="0" applyNumberFormat="1" applyFont="1" applyFill="1" applyBorder="1" applyAlignment="1">
      <alignment horizontal="center" vertical="top" shrinkToFit="1"/>
    </xf>
    <xf numFmtId="0" fontId="10" fillId="5" borderId="42" xfId="0" applyFont="1" applyFill="1" applyBorder="1" applyAlignment="1">
      <alignment horizontal="left" vertical="top" wrapText="1"/>
    </xf>
    <xf numFmtId="1" fontId="6" fillId="6" borderId="42" xfId="0" applyNumberFormat="1" applyFont="1" applyFill="1" applyBorder="1" applyAlignment="1">
      <alignment horizontal="center" vertical="top" shrinkToFit="1"/>
    </xf>
    <xf numFmtId="164" fontId="36" fillId="0" borderId="42" xfId="0" applyNumberFormat="1" applyFont="1" applyBorder="1" applyAlignment="1">
      <alignment horizontal="right" wrapText="1"/>
    </xf>
    <xf numFmtId="0" fontId="10" fillId="6" borderId="42" xfId="0" applyFont="1" applyFill="1" applyBorder="1" applyAlignment="1">
      <alignment horizontal="center" vertical="top" wrapText="1"/>
    </xf>
    <xf numFmtId="1" fontId="21" fillId="8" borderId="53" xfId="0" applyNumberFormat="1" applyFont="1" applyFill="1" applyBorder="1" applyAlignment="1">
      <alignment horizontal="center" vertical="top" shrinkToFit="1"/>
    </xf>
    <xf numFmtId="0" fontId="10" fillId="5" borderId="54" xfId="0" applyFont="1" applyFill="1" applyBorder="1" applyAlignment="1">
      <alignment horizontal="left" vertical="top" wrapText="1"/>
    </xf>
    <xf numFmtId="1" fontId="6" fillId="6" borderId="54" xfId="0" applyNumberFormat="1" applyFont="1" applyFill="1" applyBorder="1" applyAlignment="1">
      <alignment horizontal="center" vertical="top" shrinkToFit="1"/>
    </xf>
    <xf numFmtId="164" fontId="32" fillId="0" borderId="54" xfId="0" applyNumberFormat="1" applyFont="1" applyBorder="1" applyAlignment="1">
      <alignment horizontal="right" wrapText="1"/>
    </xf>
    <xf numFmtId="0" fontId="32" fillId="6" borderId="55" xfId="0" applyFont="1" applyFill="1" applyBorder="1" applyAlignment="1">
      <alignment horizontal="center" vertical="top" wrapText="1"/>
    </xf>
    <xf numFmtId="0" fontId="32" fillId="6" borderId="42" xfId="0" applyFont="1" applyFill="1" applyBorder="1" applyAlignment="1">
      <alignment horizontal="center" vertical="top" wrapText="1"/>
    </xf>
    <xf numFmtId="164" fontId="37" fillId="0" borderId="47" xfId="0" applyNumberFormat="1" applyFont="1" applyBorder="1" applyAlignment="1">
      <alignment horizontal="right" vertical="center" wrapText="1"/>
    </xf>
    <xf numFmtId="0" fontId="8" fillId="5" borderId="47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/>
    </xf>
    <xf numFmtId="0" fontId="9" fillId="7" borderId="30" xfId="0" applyFont="1" applyFill="1" applyBorder="1" applyAlignment="1">
      <alignment horizontal="left" vertical="top" wrapText="1" indent="3"/>
    </xf>
    <xf numFmtId="0" fontId="9" fillId="7" borderId="31" xfId="0" applyFont="1" applyFill="1" applyBorder="1" applyAlignment="1">
      <alignment horizontal="left" vertical="top" wrapText="1" indent="3"/>
    </xf>
    <xf numFmtId="0" fontId="9" fillId="7" borderId="32" xfId="0" applyFont="1" applyFill="1" applyBorder="1" applyAlignment="1">
      <alignment horizontal="left" vertical="top" wrapText="1" indent="3"/>
    </xf>
    <xf numFmtId="0" fontId="10" fillId="5" borderId="43" xfId="0" applyFont="1" applyFill="1" applyBorder="1" applyAlignment="1">
      <alignment horizontal="left" vertical="top" wrapText="1"/>
    </xf>
    <xf numFmtId="0" fontId="6" fillId="0" borderId="44" xfId="0" applyFont="1" applyBorder="1" applyAlignment="1">
      <alignment horizontal="left" wrapText="1"/>
    </xf>
    <xf numFmtId="0" fontId="32" fillId="6" borderId="44" xfId="0" applyFont="1" applyFill="1" applyBorder="1" applyAlignment="1">
      <alignment horizontal="center" vertical="top" wrapText="1"/>
    </xf>
    <xf numFmtId="0" fontId="10" fillId="5" borderId="46" xfId="0" applyFont="1" applyFill="1" applyBorder="1" applyAlignment="1">
      <alignment horizontal="left" vertical="top" wrapText="1"/>
    </xf>
    <xf numFmtId="0" fontId="6" fillId="0" borderId="47" xfId="0" applyFont="1" applyBorder="1" applyAlignment="1">
      <alignment horizontal="left" wrapText="1"/>
    </xf>
    <xf numFmtId="0" fontId="32" fillId="6" borderId="47" xfId="0" applyFont="1" applyFill="1" applyBorder="1" applyAlignment="1">
      <alignment horizontal="center" vertical="top" wrapText="1"/>
    </xf>
    <xf numFmtId="0" fontId="6" fillId="5" borderId="48" xfId="0" applyFont="1" applyFill="1" applyBorder="1" applyAlignment="1">
      <alignment horizontal="left" wrapText="1"/>
    </xf>
    <xf numFmtId="0" fontId="9" fillId="5" borderId="46" xfId="0" applyFont="1" applyFill="1" applyBorder="1" applyAlignment="1">
      <alignment horizontal="left" vertical="top" wrapText="1"/>
    </xf>
    <xf numFmtId="0" fontId="9" fillId="5" borderId="47" xfId="0" applyFont="1" applyFill="1" applyBorder="1" applyAlignment="1">
      <alignment horizontal="left" vertical="top" wrapText="1"/>
    </xf>
    <xf numFmtId="0" fontId="10" fillId="6" borderId="47" xfId="0" applyFont="1" applyFill="1" applyBorder="1" applyAlignment="1">
      <alignment horizontal="center" vertical="top" wrapText="1"/>
    </xf>
    <xf numFmtId="0" fontId="24" fillId="6" borderId="47" xfId="0" applyFont="1" applyFill="1" applyBorder="1" applyAlignment="1">
      <alignment horizontal="center" vertical="top" wrapText="1"/>
    </xf>
    <xf numFmtId="0" fontId="6" fillId="5" borderId="46" xfId="0" applyFont="1" applyFill="1" applyBorder="1" applyAlignment="1">
      <alignment horizontal="left" vertical="top" wrapText="1"/>
    </xf>
    <xf numFmtId="0" fontId="6" fillId="0" borderId="47" xfId="0" applyFont="1" applyBorder="1" applyAlignment="1">
      <alignment horizontal="left" vertical="center" wrapText="1"/>
    </xf>
    <xf numFmtId="0" fontId="6" fillId="5" borderId="48" xfId="0" applyFont="1" applyFill="1" applyBorder="1" applyAlignment="1">
      <alignment horizontal="left" vertical="center" wrapText="1"/>
    </xf>
    <xf numFmtId="0" fontId="9" fillId="6" borderId="47" xfId="0" applyFont="1" applyFill="1" applyBorder="1" applyAlignment="1">
      <alignment horizontal="center" vertical="top" wrapText="1"/>
    </xf>
    <xf numFmtId="0" fontId="9" fillId="6" borderId="48" xfId="0" applyFont="1" applyFill="1" applyBorder="1" applyAlignment="1">
      <alignment horizontal="center" vertical="top" wrapText="1"/>
    </xf>
    <xf numFmtId="0" fontId="10" fillId="5" borderId="49" xfId="0" applyFont="1" applyFill="1" applyBorder="1" applyAlignment="1">
      <alignment horizontal="left" vertical="top" wrapText="1"/>
    </xf>
    <xf numFmtId="0" fontId="6" fillId="0" borderId="50" xfId="0" applyFont="1" applyBorder="1" applyAlignment="1">
      <alignment horizontal="left" wrapText="1"/>
    </xf>
    <xf numFmtId="0" fontId="6" fillId="5" borderId="50" xfId="0" applyFont="1" applyFill="1" applyBorder="1" applyAlignment="1">
      <alignment horizontal="left" wrapText="1"/>
    </xf>
    <xf numFmtId="0" fontId="6" fillId="5" borderId="51" xfId="0" applyFont="1" applyFill="1" applyBorder="1" applyAlignment="1">
      <alignment horizontal="left" wrapText="1"/>
    </xf>
    <xf numFmtId="0" fontId="9" fillId="4" borderId="27" xfId="0" applyFont="1" applyFill="1" applyBorder="1" applyAlignment="1">
      <alignment horizontal="left" vertical="top" wrapText="1"/>
    </xf>
    <xf numFmtId="0" fontId="9" fillId="4" borderId="28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0" fontId="9" fillId="5" borderId="43" xfId="0" applyFont="1" applyFill="1" applyBorder="1" applyAlignment="1">
      <alignment horizontal="left" vertical="top" wrapText="1"/>
    </xf>
    <xf numFmtId="0" fontId="9" fillId="5" borderId="44" xfId="0" applyFont="1" applyFill="1" applyBorder="1" applyAlignment="1">
      <alignment horizontal="left" vertical="top" wrapText="1"/>
    </xf>
    <xf numFmtId="0" fontId="6" fillId="0" borderId="45" xfId="0" applyFont="1" applyBorder="1" applyAlignment="1">
      <alignment horizontal="left" wrapText="1"/>
    </xf>
    <xf numFmtId="0" fontId="6" fillId="0" borderId="48" xfId="0" applyFont="1" applyBorder="1" applyAlignment="1">
      <alignment horizontal="left" wrapText="1"/>
    </xf>
    <xf numFmtId="0" fontId="9" fillId="5" borderId="49" xfId="0" applyFont="1" applyFill="1" applyBorder="1" applyAlignment="1">
      <alignment horizontal="left" vertical="top" wrapText="1"/>
    </xf>
    <xf numFmtId="0" fontId="9" fillId="5" borderId="50" xfId="0" applyFont="1" applyFill="1" applyBorder="1" applyAlignment="1">
      <alignment horizontal="left" vertical="top" wrapText="1"/>
    </xf>
    <xf numFmtId="0" fontId="6" fillId="0" borderId="51" xfId="0" applyFont="1" applyBorder="1" applyAlignment="1">
      <alignment horizontal="left" wrapText="1"/>
    </xf>
    <xf numFmtId="0" fontId="9" fillId="4" borderId="34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top" wrapText="1"/>
    </xf>
    <xf numFmtId="0" fontId="9" fillId="4" borderId="35" xfId="0" applyFont="1" applyFill="1" applyBorder="1" applyAlignment="1">
      <alignment horizontal="left" vertical="top" wrapText="1"/>
    </xf>
    <xf numFmtId="0" fontId="6" fillId="0" borderId="43" xfId="0" applyFont="1" applyBorder="1" applyAlignment="1">
      <alignment horizontal="left" wrapText="1"/>
    </xf>
    <xf numFmtId="0" fontId="10" fillId="5" borderId="44" xfId="0" applyFont="1" applyFill="1" applyBorder="1" applyAlignment="1">
      <alignment horizontal="left" vertical="top" wrapText="1" indent="9"/>
    </xf>
    <xf numFmtId="0" fontId="10" fillId="5" borderId="44" xfId="0" applyFont="1" applyFill="1" applyBorder="1" applyAlignment="1">
      <alignment horizontal="center" vertical="top" wrapText="1"/>
    </xf>
    <xf numFmtId="0" fontId="10" fillId="5" borderId="45" xfId="0" applyFont="1" applyFill="1" applyBorder="1" applyAlignment="1">
      <alignment horizontal="center" vertical="top" wrapText="1"/>
    </xf>
    <xf numFmtId="0" fontId="6" fillId="0" borderId="46" xfId="0" applyFont="1" applyBorder="1" applyAlignment="1">
      <alignment horizontal="left" wrapText="1"/>
    </xf>
    <xf numFmtId="0" fontId="10" fillId="5" borderId="47" xfId="0" applyFont="1" applyFill="1" applyBorder="1" applyAlignment="1">
      <alignment horizontal="left" vertical="top" wrapText="1" indent="10"/>
    </xf>
    <xf numFmtId="0" fontId="10" fillId="5" borderId="47" xfId="0" applyFont="1" applyFill="1" applyBorder="1" applyAlignment="1">
      <alignment horizontal="left" vertical="top" wrapText="1" indent="8"/>
    </xf>
    <xf numFmtId="0" fontId="10" fillId="5" borderId="48" xfId="0" applyFont="1" applyFill="1" applyBorder="1" applyAlignment="1">
      <alignment horizontal="left" vertical="top" wrapText="1" indent="8"/>
    </xf>
    <xf numFmtId="0" fontId="10" fillId="5" borderId="47" xfId="0" applyFont="1" applyFill="1" applyBorder="1" applyAlignment="1">
      <alignment horizontal="center" vertical="top" wrapText="1"/>
    </xf>
    <xf numFmtId="0" fontId="10" fillId="5" borderId="48" xfId="0" applyFont="1" applyFill="1" applyBorder="1" applyAlignment="1">
      <alignment horizontal="left" vertical="top" wrapText="1" indent="10"/>
    </xf>
    <xf numFmtId="0" fontId="6" fillId="0" borderId="49" xfId="0" applyFont="1" applyBorder="1" applyAlignment="1">
      <alignment horizontal="left" wrapText="1"/>
    </xf>
    <xf numFmtId="0" fontId="10" fillId="5" borderId="50" xfId="0" applyFont="1" applyFill="1" applyBorder="1" applyAlignment="1">
      <alignment horizontal="left" vertical="top" wrapText="1" indent="12"/>
    </xf>
    <xf numFmtId="0" fontId="10" fillId="5" borderId="45" xfId="0" applyFont="1" applyFill="1" applyBorder="1" applyAlignment="1">
      <alignment horizontal="left" vertical="top" wrapText="1"/>
    </xf>
    <xf numFmtId="0" fontId="10" fillId="5" borderId="50" xfId="0" applyFont="1" applyFill="1" applyBorder="1" applyAlignment="1">
      <alignment horizontal="center" vertical="top" wrapText="1"/>
    </xf>
    <xf numFmtId="0" fontId="6" fillId="0" borderId="50" xfId="0" applyFont="1" applyBorder="1" applyAlignment="1">
      <alignment horizontal="left" wrapText="1"/>
    </xf>
    <xf numFmtId="0" fontId="10" fillId="5" borderId="51" xfId="0" applyFont="1" applyFill="1" applyBorder="1" applyAlignment="1">
      <alignment horizontal="center" vertical="top" wrapText="1"/>
    </xf>
    <xf numFmtId="0" fontId="9" fillId="7" borderId="30" xfId="0" applyFont="1" applyFill="1" applyBorder="1" applyAlignment="1">
      <alignment horizontal="left" vertical="center" wrapText="1"/>
    </xf>
    <xf numFmtId="0" fontId="9" fillId="7" borderId="31" xfId="0" applyFont="1" applyFill="1" applyBorder="1" applyAlignment="1">
      <alignment horizontal="left" vertical="center" wrapText="1"/>
    </xf>
    <xf numFmtId="0" fontId="9" fillId="7" borderId="32" xfId="0" applyFont="1" applyFill="1" applyBorder="1" applyAlignment="1">
      <alignment horizontal="left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center" vertical="center" wrapText="1"/>
    </xf>
    <xf numFmtId="1" fontId="11" fillId="2" borderId="44" xfId="0" applyNumberFormat="1" applyFont="1" applyFill="1" applyBorder="1" applyAlignment="1">
      <alignment horizontal="center" vertical="top" shrinkToFit="1"/>
    </xf>
    <xf numFmtId="1" fontId="11" fillId="6" borderId="44" xfId="0" applyNumberFormat="1" applyFont="1" applyFill="1" applyBorder="1" applyAlignment="1">
      <alignment horizontal="center" vertical="top" shrinkToFit="1"/>
    </xf>
    <xf numFmtId="1" fontId="11" fillId="2" borderId="47" xfId="0" applyNumberFormat="1" applyFont="1" applyFill="1" applyBorder="1" applyAlignment="1">
      <alignment horizontal="center" vertical="top" shrinkToFit="1"/>
    </xf>
    <xf numFmtId="0" fontId="6" fillId="6" borderId="48" xfId="0" applyFont="1" applyFill="1" applyBorder="1" applyAlignment="1">
      <alignment horizontal="left" wrapText="1"/>
    </xf>
    <xf numFmtId="0" fontId="6" fillId="6" borderId="51" xfId="0" applyFont="1" applyFill="1" applyBorder="1" applyAlignment="1">
      <alignment horizontal="left" wrapText="1"/>
    </xf>
    <xf numFmtId="0" fontId="9" fillId="7" borderId="43" xfId="0" applyFont="1" applyFill="1" applyBorder="1" applyAlignment="1">
      <alignment horizontal="left" vertical="top" wrapText="1"/>
    </xf>
    <xf numFmtId="0" fontId="9" fillId="7" borderId="44" xfId="0" applyFont="1" applyFill="1" applyBorder="1" applyAlignment="1">
      <alignment horizontal="left" vertical="top" wrapText="1"/>
    </xf>
    <xf numFmtId="0" fontId="9" fillId="7" borderId="45" xfId="0" applyFont="1" applyFill="1" applyBorder="1" applyAlignment="1">
      <alignment horizontal="left" vertical="top" wrapText="1"/>
    </xf>
    <xf numFmtId="1" fontId="6" fillId="2" borderId="47" xfId="0" applyNumberFormat="1" applyFont="1" applyFill="1" applyBorder="1" applyAlignment="1">
      <alignment horizontal="center" vertical="center" shrinkToFit="1"/>
    </xf>
    <xf numFmtId="1" fontId="11" fillId="2" borderId="47" xfId="0" applyNumberFormat="1" applyFont="1" applyFill="1" applyBorder="1" applyAlignment="1">
      <alignment horizontal="center" vertical="center" shrinkToFit="1"/>
    </xf>
    <xf numFmtId="0" fontId="6" fillId="6" borderId="48" xfId="0" applyFont="1" applyFill="1" applyBorder="1" applyAlignment="1">
      <alignment horizontal="left" vertical="center" wrapText="1"/>
    </xf>
    <xf numFmtId="1" fontId="6" fillId="2" borderId="47" xfId="0" applyNumberFormat="1" applyFont="1" applyFill="1" applyBorder="1" applyAlignment="1">
      <alignment horizontal="center" vertical="top" shrinkToFit="1"/>
    </xf>
    <xf numFmtId="1" fontId="6" fillId="2" borderId="50" xfId="0" applyNumberFormat="1" applyFont="1" applyFill="1" applyBorder="1" applyAlignment="1">
      <alignment horizontal="center" vertical="top" shrinkToFit="1"/>
    </xf>
    <xf numFmtId="0" fontId="7" fillId="5" borderId="46" xfId="0" applyFont="1" applyFill="1" applyBorder="1" applyAlignment="1">
      <alignment horizontal="left" vertical="top" wrapText="1"/>
    </xf>
    <xf numFmtId="0" fontId="7" fillId="5" borderId="47" xfId="0" applyFont="1" applyFill="1" applyBorder="1" applyAlignment="1">
      <alignment horizontal="left" vertical="top" wrapText="1"/>
    </xf>
    <xf numFmtId="0" fontId="8" fillId="5" borderId="46" xfId="0" applyFont="1" applyFill="1" applyBorder="1" applyAlignment="1">
      <alignment horizontal="left" vertical="top" wrapText="1"/>
    </xf>
    <xf numFmtId="0" fontId="8" fillId="5" borderId="43" xfId="0" applyFont="1" applyFill="1" applyBorder="1" applyAlignment="1">
      <alignment horizontal="left" vertical="top" wrapText="1"/>
    </xf>
    <xf numFmtId="0" fontId="8" fillId="5" borderId="44" xfId="0" applyFont="1" applyFill="1" applyBorder="1" applyAlignment="1">
      <alignment horizontal="left" vertical="top" wrapText="1"/>
    </xf>
    <xf numFmtId="0" fontId="8" fillId="5" borderId="49" xfId="0" applyFont="1" applyFill="1" applyBorder="1" applyAlignment="1">
      <alignment horizontal="left" vertical="top" wrapText="1"/>
    </xf>
    <xf numFmtId="0" fontId="8" fillId="5" borderId="50" xfId="0" applyFont="1" applyFill="1" applyBorder="1" applyAlignment="1">
      <alignment horizontal="left" vertical="top" wrapText="1"/>
    </xf>
    <xf numFmtId="164" fontId="31" fillId="0" borderId="44" xfId="0" applyNumberFormat="1" applyFont="1" applyBorder="1" applyAlignment="1">
      <alignment horizontal="right" wrapText="1"/>
    </xf>
    <xf numFmtId="164" fontId="31" fillId="0" borderId="47" xfId="0" applyNumberFormat="1" applyFont="1" applyBorder="1" applyAlignment="1">
      <alignment horizontal="right" wrapText="1"/>
    </xf>
    <xf numFmtId="164" fontId="39" fillId="0" borderId="47" xfId="0" applyNumberFormat="1" applyFont="1" applyBorder="1" applyAlignment="1">
      <alignment horizontal="right" wrapText="1"/>
    </xf>
    <xf numFmtId="164" fontId="6" fillId="0" borderId="47" xfId="0" applyNumberFormat="1" applyFont="1" applyBorder="1" applyAlignment="1">
      <alignment horizontal="left" wrapText="1"/>
    </xf>
    <xf numFmtId="0" fontId="6" fillId="5" borderId="56" xfId="0" applyFont="1" applyFill="1" applyBorder="1" applyAlignment="1">
      <alignment horizontal="left" wrapText="1"/>
    </xf>
    <xf numFmtId="41" fontId="6" fillId="0" borderId="0" xfId="1" applyFont="1" applyAlignment="1">
      <alignment horizontal="left" vertical="top"/>
    </xf>
    <xf numFmtId="41" fontId="6" fillId="0" borderId="0" xfId="0" applyNumberFormat="1" applyFont="1" applyAlignment="1">
      <alignment horizontal="left" vertical="top"/>
    </xf>
    <xf numFmtId="0" fontId="9" fillId="8" borderId="30" xfId="0" applyFont="1" applyFill="1" applyBorder="1" applyAlignment="1">
      <alignment horizontal="left" vertical="top" wrapText="1"/>
    </xf>
    <xf numFmtId="0" fontId="9" fillId="8" borderId="31" xfId="0" applyFont="1" applyFill="1" applyBorder="1" applyAlignment="1">
      <alignment horizontal="left" vertical="top" wrapText="1"/>
    </xf>
    <xf numFmtId="0" fontId="9" fillId="8" borderId="32" xfId="0" applyFont="1" applyFill="1" applyBorder="1" applyAlignment="1">
      <alignment horizontal="left" vertical="top" wrapText="1"/>
    </xf>
    <xf numFmtId="0" fontId="11" fillId="5" borderId="43" xfId="0" applyFont="1" applyFill="1" applyBorder="1" applyAlignment="1">
      <alignment vertical="top"/>
    </xf>
    <xf numFmtId="0" fontId="11" fillId="5" borderId="44" xfId="0" applyFont="1" applyFill="1" applyBorder="1" applyAlignment="1">
      <alignment vertical="top"/>
    </xf>
    <xf numFmtId="0" fontId="11" fillId="5" borderId="46" xfId="0" applyFont="1" applyFill="1" applyBorder="1" applyAlignment="1">
      <alignment vertical="top"/>
    </xf>
    <xf numFmtId="0" fontId="11" fillId="5" borderId="47" xfId="0" applyFont="1" applyFill="1" applyBorder="1" applyAlignment="1">
      <alignment vertical="top"/>
    </xf>
    <xf numFmtId="0" fontId="9" fillId="8" borderId="46" xfId="0" applyFont="1" applyFill="1" applyBorder="1" applyAlignment="1">
      <alignment horizontal="left" vertical="top" wrapText="1"/>
    </xf>
    <xf numFmtId="0" fontId="9" fillId="8" borderId="47" xfId="0" applyFont="1" applyFill="1" applyBorder="1" applyAlignment="1">
      <alignment horizontal="left" vertical="top" wrapText="1"/>
    </xf>
    <xf numFmtId="0" fontId="9" fillId="8" borderId="48" xfId="0" applyFont="1" applyFill="1" applyBorder="1" applyAlignment="1">
      <alignment horizontal="left" vertical="top" wrapText="1"/>
    </xf>
    <xf numFmtId="0" fontId="11" fillId="5" borderId="49" xfId="0" applyFont="1" applyFill="1" applyBorder="1" applyAlignment="1">
      <alignment vertical="top"/>
    </xf>
    <xf numFmtId="0" fontId="11" fillId="5" borderId="50" xfId="0" applyFont="1" applyFill="1" applyBorder="1" applyAlignment="1">
      <alignment vertical="top"/>
    </xf>
    <xf numFmtId="1" fontId="11" fillId="6" borderId="50" xfId="0" applyNumberFormat="1" applyFont="1" applyFill="1" applyBorder="1" applyAlignment="1">
      <alignment horizontal="center" vertical="top" shrinkToFit="1"/>
    </xf>
    <xf numFmtId="0" fontId="11" fillId="5" borderId="58" xfId="0" applyFont="1" applyFill="1" applyBorder="1" applyAlignment="1">
      <alignment vertical="top"/>
    </xf>
    <xf numFmtId="0" fontId="11" fillId="5" borderId="59" xfId="0" applyFont="1" applyFill="1" applyBorder="1" applyAlignment="1">
      <alignment vertical="top"/>
    </xf>
    <xf numFmtId="0" fontId="11" fillId="5" borderId="60" xfId="0" applyFont="1" applyFill="1" applyBorder="1" applyAlignment="1">
      <alignment vertical="top"/>
    </xf>
    <xf numFmtId="0" fontId="11" fillId="5" borderId="61" xfId="0" applyFont="1" applyFill="1" applyBorder="1" applyAlignment="1">
      <alignment vertical="top"/>
    </xf>
    <xf numFmtId="0" fontId="11" fillId="5" borderId="57" xfId="0" applyFont="1" applyFill="1" applyBorder="1" applyAlignment="1">
      <alignment vertical="top"/>
    </xf>
    <xf numFmtId="0" fontId="11" fillId="5" borderId="62" xfId="0" applyFont="1" applyFill="1" applyBorder="1" applyAlignment="1">
      <alignment vertical="top"/>
    </xf>
    <xf numFmtId="0" fontId="11" fillId="5" borderId="63" xfId="0" applyFont="1" applyFill="1" applyBorder="1" applyAlignment="1">
      <alignment vertical="top"/>
    </xf>
    <xf numFmtId="0" fontId="11" fillId="5" borderId="64" xfId="0" applyFont="1" applyFill="1" applyBorder="1" applyAlignment="1">
      <alignment vertical="top"/>
    </xf>
    <xf numFmtId="0" fontId="11" fillId="5" borderId="65" xfId="0" applyFont="1" applyFill="1" applyBorder="1" applyAlignment="1">
      <alignment vertical="top"/>
    </xf>
    <xf numFmtId="0" fontId="9" fillId="7" borderId="28" xfId="0" applyFont="1" applyFill="1" applyBorder="1" applyAlignment="1">
      <alignment horizontal="center" vertical="top" wrapText="1"/>
    </xf>
    <xf numFmtId="0" fontId="9" fillId="7" borderId="29" xfId="0" applyFont="1" applyFill="1" applyBorder="1" applyAlignment="1">
      <alignment horizontal="center" vertical="top" wrapText="1"/>
    </xf>
    <xf numFmtId="0" fontId="9" fillId="7" borderId="38" xfId="0" applyFont="1" applyFill="1" applyBorder="1" applyAlignment="1">
      <alignment horizontal="center" vertical="top" wrapText="1"/>
    </xf>
    <xf numFmtId="0" fontId="9" fillId="7" borderId="37" xfId="0" applyFont="1" applyFill="1" applyBorder="1" applyAlignment="1">
      <alignment horizontal="center" vertical="top" wrapText="1"/>
    </xf>
    <xf numFmtId="0" fontId="10" fillId="5" borderId="43" xfId="0" applyFont="1" applyFill="1" applyBorder="1" applyAlignment="1">
      <alignment vertical="top" wrapText="1"/>
    </xf>
    <xf numFmtId="0" fontId="10" fillId="5" borderId="44" xfId="0" applyFont="1" applyFill="1" applyBorder="1" applyAlignment="1">
      <alignment vertical="top" wrapText="1"/>
    </xf>
    <xf numFmtId="0" fontId="10" fillId="5" borderId="46" xfId="0" applyFont="1" applyFill="1" applyBorder="1" applyAlignment="1">
      <alignment vertical="top" wrapText="1"/>
    </xf>
    <xf numFmtId="0" fontId="10" fillId="5" borderId="47" xfId="0" applyFont="1" applyFill="1" applyBorder="1" applyAlignment="1">
      <alignment vertical="top" wrapText="1"/>
    </xf>
    <xf numFmtId="0" fontId="10" fillId="5" borderId="49" xfId="0" applyFont="1" applyFill="1" applyBorder="1" applyAlignment="1">
      <alignment vertical="top" wrapText="1"/>
    </xf>
    <xf numFmtId="0" fontId="10" fillId="5" borderId="50" xfId="0" applyFont="1" applyFill="1" applyBorder="1" applyAlignment="1">
      <alignment vertical="top" wrapText="1"/>
    </xf>
    <xf numFmtId="0" fontId="10" fillId="5" borderId="66" xfId="0" applyFont="1" applyFill="1" applyBorder="1" applyAlignment="1">
      <alignment vertical="top"/>
    </xf>
    <xf numFmtId="0" fontId="9" fillId="7" borderId="27" xfId="0" applyFont="1" applyFill="1" applyBorder="1" applyAlignment="1">
      <alignment horizontal="center" vertical="top" wrapText="1"/>
    </xf>
    <xf numFmtId="0" fontId="9" fillId="7" borderId="36" xfId="0" applyFont="1" applyFill="1" applyBorder="1" applyAlignment="1">
      <alignment horizontal="center" vertical="top" wrapText="1"/>
    </xf>
    <xf numFmtId="0" fontId="10" fillId="5" borderId="67" xfId="0" applyFont="1" applyFill="1" applyBorder="1" applyAlignment="1">
      <alignment vertical="top"/>
    </xf>
    <xf numFmtId="0" fontId="10" fillId="5" borderId="68" xfId="0" applyFont="1" applyFill="1" applyBorder="1" applyAlignment="1">
      <alignment vertical="top"/>
    </xf>
    <xf numFmtId="0" fontId="6" fillId="6" borderId="45" xfId="0" applyFont="1" applyFill="1" applyBorder="1" applyAlignment="1">
      <alignment horizontal="left" wrapText="1"/>
    </xf>
    <xf numFmtId="0" fontId="9" fillId="6" borderId="51" xfId="0" applyFont="1" applyFill="1" applyBorder="1" applyAlignment="1">
      <alignment horizontal="center" vertical="top" wrapText="1"/>
    </xf>
    <xf numFmtId="0" fontId="10" fillId="5" borderId="43" xfId="0" applyFont="1" applyFill="1" applyBorder="1" applyAlignment="1">
      <alignment vertical="top"/>
    </xf>
    <xf numFmtId="0" fontId="10" fillId="5" borderId="44" xfId="0" applyFont="1" applyFill="1" applyBorder="1" applyAlignment="1">
      <alignment vertical="top"/>
    </xf>
    <xf numFmtId="0" fontId="10" fillId="5" borderId="46" xfId="0" applyFont="1" applyFill="1" applyBorder="1" applyAlignment="1">
      <alignment vertical="top"/>
    </xf>
    <xf numFmtId="0" fontId="10" fillId="5" borderId="47" xfId="0" applyFont="1" applyFill="1" applyBorder="1" applyAlignment="1">
      <alignment vertical="top"/>
    </xf>
    <xf numFmtId="0" fontId="10" fillId="5" borderId="49" xfId="0" applyFont="1" applyFill="1" applyBorder="1" applyAlignment="1">
      <alignment vertical="top"/>
    </xf>
    <xf numFmtId="0" fontId="10" fillId="5" borderId="50" xfId="0" applyFont="1" applyFill="1" applyBorder="1" applyAlignment="1">
      <alignment vertical="top"/>
    </xf>
    <xf numFmtId="0" fontId="9" fillId="8" borderId="69" xfId="0" applyFont="1" applyFill="1" applyBorder="1" applyAlignment="1">
      <alignment horizontal="right" vertical="top" wrapText="1" indent="26"/>
    </xf>
    <xf numFmtId="0" fontId="9" fillId="8" borderId="70" xfId="0" applyFont="1" applyFill="1" applyBorder="1" applyAlignment="1">
      <alignment horizontal="right" vertical="top" wrapText="1" indent="26"/>
    </xf>
    <xf numFmtId="0" fontId="9" fillId="8" borderId="71" xfId="0" applyFont="1" applyFill="1" applyBorder="1" applyAlignment="1">
      <alignment horizontal="right" vertical="top" wrapText="1" indent="26"/>
    </xf>
    <xf numFmtId="164" fontId="6" fillId="0" borderId="44" xfId="0" applyNumberFormat="1" applyFont="1" applyBorder="1" applyAlignment="1">
      <alignment horizontal="left" wrapText="1"/>
    </xf>
    <xf numFmtId="164" fontId="6" fillId="0" borderId="47" xfId="0" applyNumberFormat="1" applyFont="1" applyBorder="1" applyAlignment="1">
      <alignment horizontal="left" vertical="center" wrapText="1"/>
    </xf>
    <xf numFmtId="164" fontId="6" fillId="0" borderId="50" xfId="0" applyNumberFormat="1" applyFont="1" applyBorder="1" applyAlignment="1">
      <alignment horizontal="left" wrapText="1"/>
    </xf>
    <xf numFmtId="164" fontId="32" fillId="6" borderId="45" xfId="0" applyNumberFormat="1" applyFont="1" applyFill="1" applyBorder="1" applyAlignment="1">
      <alignment horizontal="center" vertical="top" wrapText="1"/>
    </xf>
    <xf numFmtId="164" fontId="32" fillId="6" borderId="48" xfId="0" applyNumberFormat="1" applyFont="1" applyFill="1" applyBorder="1" applyAlignment="1">
      <alignment horizontal="center" vertical="top" wrapText="1"/>
    </xf>
    <xf numFmtId="164" fontId="9" fillId="6" borderId="48" xfId="0" applyNumberFormat="1" applyFont="1" applyFill="1" applyBorder="1" applyAlignment="1">
      <alignment horizontal="center" vertical="top" wrapText="1"/>
    </xf>
    <xf numFmtId="164" fontId="6" fillId="7" borderId="17" xfId="0" applyNumberFormat="1" applyFont="1" applyFill="1" applyBorder="1" applyAlignment="1">
      <alignment horizontal="left" vertical="center" wrapText="1"/>
    </xf>
    <xf numFmtId="164" fontId="24" fillId="6" borderId="48" xfId="0" applyNumberFormat="1" applyFont="1" applyFill="1" applyBorder="1" applyAlignment="1">
      <alignment horizontal="center" vertical="top" wrapText="1"/>
    </xf>
    <xf numFmtId="164" fontId="6" fillId="6" borderId="48" xfId="0" applyNumberFormat="1" applyFont="1" applyFill="1" applyBorder="1" applyAlignment="1">
      <alignment horizontal="left" wrapText="1"/>
    </xf>
    <xf numFmtId="164" fontId="6" fillId="6" borderId="51" xfId="0" applyNumberFormat="1" applyFont="1" applyFill="1" applyBorder="1" applyAlignment="1">
      <alignment horizontal="left" wrapText="1"/>
    </xf>
    <xf numFmtId="164" fontId="6" fillId="6" borderId="48" xfId="0" applyNumberFormat="1" applyFont="1" applyFill="1" applyBorder="1" applyAlignment="1">
      <alignment horizontal="left" vertical="center" wrapText="1"/>
    </xf>
    <xf numFmtId="164" fontId="9" fillId="8" borderId="72" xfId="0" applyNumberFormat="1" applyFont="1" applyFill="1" applyBorder="1" applyAlignment="1">
      <alignment horizontal="left" vertical="top" wrapText="1"/>
    </xf>
    <xf numFmtId="164" fontId="9" fillId="8" borderId="70" xfId="0" applyNumberFormat="1" applyFont="1" applyFill="1" applyBorder="1" applyAlignment="1">
      <alignment horizontal="left" vertical="top" wrapText="1"/>
    </xf>
    <xf numFmtId="164" fontId="9" fillId="8" borderId="73" xfId="0" applyNumberFormat="1" applyFont="1" applyFill="1" applyBorder="1" applyAlignment="1">
      <alignment horizontal="left" vertical="top" wrapText="1"/>
    </xf>
    <xf numFmtId="164" fontId="6" fillId="0" borderId="45" xfId="0" applyNumberFormat="1" applyFont="1" applyBorder="1" applyAlignment="1">
      <alignment horizontal="left" wrapText="1"/>
    </xf>
    <xf numFmtId="164" fontId="6" fillId="0" borderId="51" xfId="0" applyNumberFormat="1" applyFont="1" applyBorder="1" applyAlignment="1">
      <alignment horizontal="left" wrapText="1"/>
    </xf>
    <xf numFmtId="164" fontId="9" fillId="8" borderId="25" xfId="0" applyNumberFormat="1" applyFont="1" applyFill="1" applyBorder="1" applyAlignment="1">
      <alignment horizontal="left" vertical="top" wrapText="1"/>
    </xf>
    <xf numFmtId="164" fontId="9" fillId="8" borderId="12" xfId="0" applyNumberFormat="1" applyFont="1" applyFill="1" applyBorder="1" applyAlignment="1">
      <alignment horizontal="left" vertical="top" wrapText="1"/>
    </xf>
    <xf numFmtId="164" fontId="9" fillId="8" borderId="13" xfId="0" applyNumberFormat="1" applyFont="1" applyFill="1" applyBorder="1" applyAlignment="1">
      <alignment horizontal="left" vertical="top" wrapText="1"/>
    </xf>
    <xf numFmtId="164" fontId="6" fillId="0" borderId="48" xfId="0" applyNumberFormat="1" applyFont="1" applyBorder="1" applyAlignment="1">
      <alignment horizontal="left" wrapText="1"/>
    </xf>
    <xf numFmtId="164" fontId="9" fillId="6" borderId="51" xfId="0" applyNumberFormat="1" applyFont="1" applyFill="1" applyBorder="1" applyAlignment="1">
      <alignment horizontal="center" vertical="top" wrapText="1"/>
    </xf>
    <xf numFmtId="164" fontId="6" fillId="6" borderId="45" xfId="0" applyNumberFormat="1" applyFont="1" applyFill="1" applyBorder="1" applyAlignment="1">
      <alignment horizontal="left" wrapText="1"/>
    </xf>
    <xf numFmtId="164" fontId="6" fillId="0" borderId="44" xfId="0" applyNumberFormat="1" applyFont="1" applyBorder="1" applyAlignment="1">
      <alignment horizontal="center" wrapText="1"/>
    </xf>
    <xf numFmtId="164" fontId="6" fillId="0" borderId="45" xfId="0" applyNumberFormat="1" applyFont="1" applyBorder="1" applyAlignment="1">
      <alignment horizontal="center" wrapText="1"/>
    </xf>
    <xf numFmtId="164" fontId="6" fillId="0" borderId="47" xfId="0" applyNumberFormat="1" applyFont="1" applyBorder="1" applyAlignment="1">
      <alignment horizontal="center" wrapText="1"/>
    </xf>
    <xf numFmtId="164" fontId="6" fillId="0" borderId="48" xfId="0" applyNumberFormat="1" applyFont="1" applyBorder="1" applyAlignment="1">
      <alignment horizontal="center" wrapText="1"/>
    </xf>
    <xf numFmtId="164" fontId="6" fillId="0" borderId="50" xfId="0" applyNumberFormat="1" applyFont="1" applyBorder="1" applyAlignment="1">
      <alignment horizontal="center" wrapText="1"/>
    </xf>
    <xf numFmtId="164" fontId="6" fillId="0" borderId="51" xfId="0" applyNumberFormat="1" applyFont="1" applyBorder="1" applyAlignment="1">
      <alignment horizontal="center" wrapText="1"/>
    </xf>
    <xf numFmtId="164" fontId="6" fillId="0" borderId="44" xfId="0" applyNumberFormat="1" applyFont="1" applyBorder="1" applyAlignment="1">
      <alignment horizontal="right" wrapText="1"/>
    </xf>
    <xf numFmtId="164" fontId="6" fillId="0" borderId="47" xfId="0" applyNumberFormat="1" applyFont="1" applyBorder="1" applyAlignment="1">
      <alignment horizontal="right" wrapText="1"/>
    </xf>
    <xf numFmtId="164" fontId="6" fillId="0" borderId="47" xfId="0" applyNumberFormat="1" applyFont="1" applyBorder="1" applyAlignment="1">
      <alignment horizontal="right" vertical="center" wrapText="1"/>
    </xf>
    <xf numFmtId="164" fontId="6" fillId="0" borderId="50" xfId="0" applyNumberFormat="1" applyFont="1" applyBorder="1" applyAlignment="1">
      <alignment horizontal="right" wrapText="1"/>
    </xf>
    <xf numFmtId="164" fontId="6" fillId="6" borderId="44" xfId="0" applyNumberFormat="1" applyFont="1" applyFill="1" applyBorder="1" applyAlignment="1">
      <alignment horizontal="right" vertical="top" shrinkToFit="1"/>
    </xf>
    <xf numFmtId="164" fontId="6" fillId="6" borderId="50" xfId="0" applyNumberFormat="1" applyFont="1" applyFill="1" applyBorder="1" applyAlignment="1">
      <alignment horizontal="right" vertical="top" shrinkToFit="1"/>
    </xf>
    <xf numFmtId="164" fontId="31" fillId="0" borderId="52" xfId="0" applyNumberFormat="1" applyFont="1" applyBorder="1" applyAlignment="1">
      <alignment horizontal="right" wrapText="1"/>
    </xf>
    <xf numFmtId="164" fontId="31" fillId="0" borderId="74" xfId="0" applyNumberFormat="1" applyFont="1" applyBorder="1" applyAlignment="1">
      <alignment horizontal="right" wrapText="1"/>
    </xf>
    <xf numFmtId="164" fontId="31" fillId="0" borderId="50" xfId="0" applyNumberFormat="1" applyFont="1" applyBorder="1" applyAlignment="1">
      <alignment horizontal="right" wrapText="1"/>
    </xf>
    <xf numFmtId="164" fontId="31" fillId="0" borderId="51" xfId="0" applyNumberFormat="1" applyFont="1" applyBorder="1" applyAlignment="1">
      <alignment horizontal="right" wrapText="1"/>
    </xf>
    <xf numFmtId="164" fontId="31" fillId="0" borderId="48" xfId="0" applyNumberFormat="1" applyFont="1" applyBorder="1" applyAlignment="1">
      <alignment horizontal="right" wrapText="1"/>
    </xf>
    <xf numFmtId="164" fontId="31" fillId="0" borderId="47" xfId="0" applyNumberFormat="1" applyFont="1" applyBorder="1" applyAlignment="1">
      <alignment horizontal="right" wrapText="1"/>
    </xf>
    <xf numFmtId="0" fontId="26" fillId="15" borderId="27" xfId="0" applyFont="1" applyFill="1" applyBorder="1" applyAlignment="1">
      <alignment horizontal="center" vertical="center" wrapText="1"/>
    </xf>
    <xf numFmtId="0" fontId="26" fillId="15" borderId="28" xfId="0" applyFont="1" applyFill="1" applyBorder="1" applyAlignment="1">
      <alignment horizontal="center" vertical="center" wrapText="1"/>
    </xf>
    <xf numFmtId="0" fontId="26" fillId="15" borderId="29" xfId="0" applyFont="1" applyFill="1" applyBorder="1" applyAlignment="1">
      <alignment horizontal="center" vertical="center" wrapText="1"/>
    </xf>
    <xf numFmtId="164" fontId="6" fillId="0" borderId="44" xfId="0" applyNumberFormat="1" applyFont="1" applyBorder="1" applyAlignment="1">
      <alignment horizontal="center" vertical="top"/>
    </xf>
    <xf numFmtId="164" fontId="6" fillId="6" borderId="47" xfId="0" applyNumberFormat="1" applyFont="1" applyFill="1" applyBorder="1" applyAlignment="1">
      <alignment horizontal="right" vertical="top" shrinkToFit="1"/>
    </xf>
    <xf numFmtId="164" fontId="6" fillId="0" borderId="47" xfId="0" applyNumberFormat="1" applyFont="1" applyBorder="1" applyAlignment="1">
      <alignment horizontal="center" vertical="top"/>
    </xf>
    <xf numFmtId="164" fontId="6" fillId="0" borderId="50" xfId="0" applyNumberFormat="1" applyFont="1" applyBorder="1" applyAlignment="1">
      <alignment horizontal="center" vertical="top"/>
    </xf>
    <xf numFmtId="164" fontId="36" fillId="0" borderId="47" xfId="0" applyNumberFormat="1" applyFont="1" applyBorder="1" applyAlignment="1">
      <alignment horizontal="right" vertical="center" wrapText="1"/>
    </xf>
    <xf numFmtId="0" fontId="36" fillId="0" borderId="47" xfId="0" applyFont="1" applyBorder="1" applyAlignment="1">
      <alignment horizontal="left" vertical="center" wrapText="1"/>
    </xf>
    <xf numFmtId="0" fontId="10" fillId="5" borderId="58" xfId="0" applyFont="1" applyFill="1" applyBorder="1" applyAlignment="1">
      <alignment vertical="top"/>
    </xf>
    <xf numFmtId="0" fontId="10" fillId="5" borderId="59" xfId="0" applyFont="1" applyFill="1" applyBorder="1" applyAlignment="1">
      <alignment vertical="top"/>
    </xf>
    <xf numFmtId="0" fontId="10" fillId="5" borderId="63" xfId="0" applyFont="1" applyFill="1" applyBorder="1" applyAlignment="1">
      <alignment vertical="top"/>
    </xf>
    <xf numFmtId="0" fontId="10" fillId="5" borderId="60" xfId="0" applyFont="1" applyFill="1" applyBorder="1" applyAlignment="1">
      <alignment vertical="top" wrapText="1"/>
    </xf>
    <xf numFmtId="0" fontId="10" fillId="5" borderId="61" xfId="0" applyFont="1" applyFill="1" applyBorder="1" applyAlignment="1">
      <alignment vertical="top" wrapText="1"/>
    </xf>
    <xf numFmtId="0" fontId="10" fillId="5" borderId="65" xfId="0" applyFont="1" applyFill="1" applyBorder="1" applyAlignment="1">
      <alignment vertical="top" wrapText="1"/>
    </xf>
    <xf numFmtId="0" fontId="10" fillId="5" borderId="57" xfId="0" applyFont="1" applyFill="1" applyBorder="1" applyAlignment="1">
      <alignment vertical="top"/>
    </xf>
    <xf numFmtId="0" fontId="10" fillId="5" borderId="57" xfId="0" applyFont="1" applyFill="1" applyBorder="1" applyAlignment="1">
      <alignment vertical="top" wrapText="1"/>
    </xf>
    <xf numFmtId="0" fontId="10" fillId="5" borderId="62" xfId="0" applyFont="1" applyFill="1" applyBorder="1" applyAlignment="1">
      <alignment vertical="top"/>
    </xf>
    <xf numFmtId="0" fontId="10" fillId="5" borderId="62" xfId="0" applyFont="1" applyFill="1" applyBorder="1" applyAlignment="1">
      <alignment vertical="top" wrapText="1"/>
    </xf>
    <xf numFmtId="0" fontId="10" fillId="5" borderId="64" xfId="0" applyFont="1" applyFill="1" applyBorder="1" applyAlignment="1">
      <alignment vertical="top"/>
    </xf>
    <xf numFmtId="0" fontId="10" fillId="5" borderId="64" xfId="0" applyFont="1" applyFill="1" applyBorder="1" applyAlignment="1">
      <alignment vertical="top" wrapText="1"/>
    </xf>
    <xf numFmtId="0" fontId="9" fillId="7" borderId="34" xfId="0" applyFont="1" applyFill="1" applyBorder="1" applyAlignment="1">
      <alignment horizontal="center" vertical="top" wrapText="1"/>
    </xf>
    <xf numFmtId="0" fontId="9" fillId="7" borderId="0" xfId="0" applyFont="1" applyFill="1" applyBorder="1" applyAlignment="1">
      <alignment horizontal="center" vertical="top" wrapText="1"/>
    </xf>
    <xf numFmtId="0" fontId="9" fillId="7" borderId="35" xfId="0" applyFont="1" applyFill="1" applyBorder="1" applyAlignment="1">
      <alignment horizontal="center" vertical="top" wrapText="1"/>
    </xf>
    <xf numFmtId="164" fontId="6" fillId="0" borderId="48" xfId="0" applyNumberFormat="1" applyFont="1" applyBorder="1" applyAlignment="1">
      <alignment horizontal="left" vertical="center" wrapText="1"/>
    </xf>
    <xf numFmtId="164" fontId="6" fillId="0" borderId="50" xfId="0" applyNumberFormat="1" applyFont="1" applyBorder="1" applyAlignment="1">
      <alignment horizontal="left" vertical="center" wrapText="1"/>
    </xf>
    <xf numFmtId="164" fontId="6" fillId="0" borderId="51" xfId="0" applyNumberFormat="1" applyFont="1" applyBorder="1" applyAlignment="1">
      <alignment horizontal="left" vertical="center" wrapText="1"/>
    </xf>
    <xf numFmtId="0" fontId="26" fillId="15" borderId="27" xfId="0" applyFont="1" applyFill="1" applyBorder="1" applyAlignment="1">
      <alignment horizontal="center" vertical="top" wrapText="1"/>
    </xf>
    <xf numFmtId="0" fontId="26" fillId="15" borderId="28" xfId="0" applyFont="1" applyFill="1" applyBorder="1" applyAlignment="1">
      <alignment horizontal="center" vertical="top" wrapText="1"/>
    </xf>
    <xf numFmtId="0" fontId="26" fillId="15" borderId="29" xfId="0" applyFont="1" applyFill="1" applyBorder="1" applyAlignment="1">
      <alignment horizontal="center" vertical="top" wrapText="1"/>
    </xf>
    <xf numFmtId="164" fontId="32" fillId="6" borderId="55" xfId="0" applyNumberFormat="1" applyFont="1" applyFill="1" applyBorder="1" applyAlignment="1">
      <alignment horizontal="center" vertical="top" wrapText="1"/>
    </xf>
    <xf numFmtId="0" fontId="9" fillId="5" borderId="42" xfId="0" applyFont="1" applyFill="1" applyBorder="1" applyAlignment="1">
      <alignment horizontal="center" vertical="top" wrapText="1"/>
    </xf>
    <xf numFmtId="0" fontId="9" fillId="5" borderId="42" xfId="0" applyFont="1" applyFill="1" applyBorder="1" applyAlignment="1">
      <alignment horizontal="center" vertical="center" wrapText="1"/>
    </xf>
    <xf numFmtId="164" fontId="6" fillId="9" borderId="42" xfId="0" applyNumberFormat="1" applyFont="1" applyFill="1" applyBorder="1" applyAlignment="1">
      <alignment horizontal="left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vertical="top"/>
    </xf>
    <xf numFmtId="0" fontId="6" fillId="5" borderId="43" xfId="0" applyFont="1" applyFill="1" applyBorder="1" applyAlignment="1">
      <alignment vertical="top"/>
    </xf>
    <xf numFmtId="0" fontId="6" fillId="5" borderId="44" xfId="0" applyFont="1" applyFill="1" applyBorder="1" applyAlignment="1">
      <alignment vertical="top"/>
    </xf>
    <xf numFmtId="0" fontId="6" fillId="5" borderId="44" xfId="0" applyFont="1" applyFill="1" applyBorder="1" applyAlignment="1">
      <alignment horizontal="left" vertical="top" wrapText="1"/>
    </xf>
    <xf numFmtId="1" fontId="6" fillId="6" borderId="44" xfId="0" applyNumberFormat="1" applyFont="1" applyFill="1" applyBorder="1" applyAlignment="1">
      <alignment horizontal="center" vertical="center" shrinkToFit="1"/>
    </xf>
    <xf numFmtId="0" fontId="6" fillId="0" borderId="44" xfId="0" applyFont="1" applyBorder="1" applyAlignment="1">
      <alignment horizontal="left" vertical="center" wrapText="1"/>
    </xf>
    <xf numFmtId="164" fontId="6" fillId="0" borderId="44" xfId="0" applyNumberFormat="1" applyFont="1" applyBorder="1" applyAlignment="1">
      <alignment horizontal="right" vertical="center" wrapText="1"/>
    </xf>
    <xf numFmtId="0" fontId="6" fillId="5" borderId="46" xfId="0" applyFont="1" applyFill="1" applyBorder="1" applyAlignment="1">
      <alignment vertical="top"/>
    </xf>
    <xf numFmtId="0" fontId="6" fillId="5" borderId="47" xfId="0" applyFont="1" applyFill="1" applyBorder="1" applyAlignment="1">
      <alignment vertical="top"/>
    </xf>
    <xf numFmtId="0" fontId="6" fillId="5" borderId="47" xfId="0" applyFont="1" applyFill="1" applyBorder="1" applyAlignment="1">
      <alignment horizontal="left" vertical="top" wrapText="1"/>
    </xf>
    <xf numFmtId="0" fontId="9" fillId="5" borderId="49" xfId="0" applyFont="1" applyFill="1" applyBorder="1" applyAlignment="1">
      <alignment vertical="top"/>
    </xf>
    <xf numFmtId="0" fontId="9" fillId="5" borderId="50" xfId="0" applyFont="1" applyFill="1" applyBorder="1" applyAlignment="1">
      <alignment vertical="top"/>
    </xf>
    <xf numFmtId="0" fontId="9" fillId="5" borderId="50" xfId="0" applyFont="1" applyFill="1" applyBorder="1" applyAlignment="1">
      <alignment horizontal="left" vertical="top" wrapText="1"/>
    </xf>
    <xf numFmtId="0" fontId="6" fillId="0" borderId="50" xfId="0" applyFont="1" applyBorder="1" applyAlignment="1">
      <alignment horizontal="left" vertical="center" wrapText="1"/>
    </xf>
    <xf numFmtId="164" fontId="6" fillId="0" borderId="50" xfId="0" applyNumberFormat="1" applyFont="1" applyBorder="1" applyAlignment="1">
      <alignment horizontal="right" vertical="center" wrapText="1"/>
    </xf>
    <xf numFmtId="164" fontId="9" fillId="6" borderId="51" xfId="0" applyNumberFormat="1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top" wrapText="1"/>
    </xf>
    <xf numFmtId="0" fontId="9" fillId="5" borderId="44" xfId="0" applyFont="1" applyFill="1" applyBorder="1" applyAlignment="1">
      <alignment horizontal="center" vertical="top" wrapText="1"/>
    </xf>
    <xf numFmtId="0" fontId="10" fillId="5" borderId="46" xfId="0" applyFont="1" applyFill="1" applyBorder="1" applyAlignment="1">
      <alignment horizontal="left" vertical="top"/>
    </xf>
    <xf numFmtId="0" fontId="10" fillId="5" borderId="47" xfId="0" applyFont="1" applyFill="1" applyBorder="1" applyAlignment="1">
      <alignment horizontal="left" vertical="top"/>
    </xf>
    <xf numFmtId="164" fontId="10" fillId="5" borderId="47" xfId="0" applyNumberFormat="1" applyFont="1" applyFill="1" applyBorder="1" applyAlignment="1">
      <alignment horizontal="center" vertical="top" wrapText="1"/>
    </xf>
    <xf numFmtId="164" fontId="10" fillId="5" borderId="48" xfId="0" applyNumberFormat="1" applyFont="1" applyFill="1" applyBorder="1" applyAlignment="1">
      <alignment horizontal="center" vertical="top" wrapText="1"/>
    </xf>
    <xf numFmtId="0" fontId="10" fillId="5" borderId="49" xfId="0" applyFont="1" applyFill="1" applyBorder="1" applyAlignment="1">
      <alignment horizontal="left" vertical="top"/>
    </xf>
    <xf numFmtId="0" fontId="10" fillId="5" borderId="50" xfId="0" applyFont="1" applyFill="1" applyBorder="1" applyAlignment="1">
      <alignment horizontal="left" vertical="top"/>
    </xf>
    <xf numFmtId="0" fontId="9" fillId="5" borderId="58" xfId="0" applyFont="1" applyFill="1" applyBorder="1" applyAlignment="1">
      <alignment horizontal="center" vertical="top" wrapText="1"/>
    </xf>
    <xf numFmtId="164" fontId="6" fillId="6" borderId="54" xfId="0" applyNumberFormat="1" applyFont="1" applyFill="1" applyBorder="1" applyAlignment="1">
      <alignment horizontal="right" vertical="top" shrinkToFit="1"/>
    </xf>
    <xf numFmtId="0" fontId="2" fillId="9" borderId="42" xfId="0" applyFont="1" applyFill="1" applyBorder="1" applyAlignment="1">
      <alignment horizontal="center" vertical="top" wrapText="1"/>
    </xf>
    <xf numFmtId="164" fontId="2" fillId="9" borderId="42" xfId="0" applyNumberFormat="1" applyFont="1" applyFill="1" applyBorder="1" applyAlignment="1">
      <alignment horizontal="center" vertical="top" wrapText="1"/>
    </xf>
    <xf numFmtId="164" fontId="31" fillId="0" borderId="54" xfId="0" applyNumberFormat="1" applyFont="1" applyBorder="1" applyAlignment="1">
      <alignment horizontal="right" wrapText="1"/>
    </xf>
    <xf numFmtId="164" fontId="31" fillId="0" borderId="54" xfId="0" applyNumberFormat="1" applyFont="1" applyBorder="1" applyAlignment="1">
      <alignment horizontal="right" wrapText="1"/>
    </xf>
    <xf numFmtId="164" fontId="31" fillId="0" borderId="55" xfId="0" applyNumberFormat="1" applyFont="1" applyBorder="1" applyAlignment="1">
      <alignment horizontal="right" wrapText="1"/>
    </xf>
    <xf numFmtId="164" fontId="31" fillId="0" borderId="58" xfId="0" applyNumberFormat="1" applyFont="1" applyBorder="1" applyAlignment="1">
      <alignment horizontal="right" wrapText="1"/>
    </xf>
    <xf numFmtId="164" fontId="31" fillId="0" borderId="60" xfId="0" applyNumberFormat="1" applyFont="1" applyBorder="1" applyAlignment="1">
      <alignment horizontal="right" wrapText="1"/>
    </xf>
    <xf numFmtId="164" fontId="31" fillId="0" borderId="59" xfId="0" applyNumberFormat="1" applyFont="1" applyBorder="1" applyAlignment="1">
      <alignment horizontal="right" wrapText="1"/>
    </xf>
    <xf numFmtId="164" fontId="31" fillId="0" borderId="61" xfId="0" applyNumberFormat="1" applyFont="1" applyBorder="1" applyAlignment="1">
      <alignment horizontal="right" wrapText="1"/>
    </xf>
    <xf numFmtId="0" fontId="29" fillId="15" borderId="3" xfId="0" applyFont="1" applyFill="1" applyBorder="1" applyAlignment="1">
      <alignment horizontal="right" vertical="top" wrapText="1"/>
    </xf>
    <xf numFmtId="0" fontId="29" fillId="15" borderId="4" xfId="0" applyFont="1" applyFill="1" applyBorder="1" applyAlignment="1">
      <alignment horizontal="right" vertical="top" wrapText="1"/>
    </xf>
    <xf numFmtId="0" fontId="40" fillId="15" borderId="27" xfId="0" applyFont="1" applyFill="1" applyBorder="1" applyAlignment="1">
      <alignment horizontal="center" vertical="center" wrapText="1"/>
    </xf>
    <xf numFmtId="0" fontId="40" fillId="15" borderId="28" xfId="0" applyFont="1" applyFill="1" applyBorder="1" applyAlignment="1">
      <alignment horizontal="center" vertical="center" wrapText="1"/>
    </xf>
    <xf numFmtId="0" fontId="40" fillId="15" borderId="29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9" fillId="5" borderId="44" xfId="0" applyFont="1" applyFill="1" applyBorder="1" applyAlignment="1">
      <alignment horizontal="left" vertical="top" wrapText="1" indent="3"/>
    </xf>
    <xf numFmtId="0" fontId="2" fillId="5" borderId="44" xfId="0" applyFont="1" applyFill="1" applyBorder="1" applyAlignment="1">
      <alignment horizontal="center" vertical="top" wrapText="1"/>
    </xf>
    <xf numFmtId="164" fontId="6" fillId="5" borderId="44" xfId="0" applyNumberFormat="1" applyFont="1" applyFill="1" applyBorder="1" applyAlignment="1">
      <alignment horizontal="left" wrapText="1"/>
    </xf>
    <xf numFmtId="164" fontId="6" fillId="5" borderId="45" xfId="0" applyNumberFormat="1" applyFont="1" applyFill="1" applyBorder="1" applyAlignment="1">
      <alignment horizontal="left" wrapText="1"/>
    </xf>
    <xf numFmtId="0" fontId="10" fillId="5" borderId="46" xfId="0" applyFont="1" applyFill="1" applyBorder="1" applyAlignment="1">
      <alignment horizontal="left" vertical="top"/>
    </xf>
    <xf numFmtId="0" fontId="10" fillId="5" borderId="47" xfId="0" applyFont="1" applyFill="1" applyBorder="1" applyAlignment="1">
      <alignment horizontal="left" vertical="top"/>
    </xf>
    <xf numFmtId="164" fontId="6" fillId="5" borderId="47" xfId="0" applyNumberFormat="1" applyFont="1" applyFill="1" applyBorder="1" applyAlignment="1">
      <alignment horizontal="left" wrapText="1"/>
    </xf>
    <xf numFmtId="164" fontId="6" fillId="5" borderId="48" xfId="0" applyNumberFormat="1" applyFont="1" applyFill="1" applyBorder="1" applyAlignment="1">
      <alignment horizontal="left" wrapText="1"/>
    </xf>
    <xf numFmtId="164" fontId="6" fillId="5" borderId="47" xfId="0" applyNumberFormat="1" applyFont="1" applyFill="1" applyBorder="1" applyAlignment="1">
      <alignment horizontal="left" vertical="center" wrapText="1"/>
    </xf>
    <xf numFmtId="164" fontId="6" fillId="5" borderId="48" xfId="0" applyNumberFormat="1" applyFont="1" applyFill="1" applyBorder="1" applyAlignment="1">
      <alignment horizontal="left" vertical="center" wrapText="1"/>
    </xf>
    <xf numFmtId="0" fontId="24" fillId="5" borderId="46" xfId="0" applyFont="1" applyFill="1" applyBorder="1" applyAlignment="1">
      <alignment horizontal="left" vertical="top"/>
    </xf>
    <xf numFmtId="0" fontId="24" fillId="5" borderId="47" xfId="0" applyFont="1" applyFill="1" applyBorder="1" applyAlignment="1">
      <alignment horizontal="left" vertical="top"/>
    </xf>
    <xf numFmtId="0" fontId="10" fillId="5" borderId="46" xfId="0" applyFont="1" applyFill="1" applyBorder="1" applyAlignment="1">
      <alignment horizontal="left" vertical="center"/>
    </xf>
    <xf numFmtId="0" fontId="10" fillId="5" borderId="47" xfId="0" applyFont="1" applyFill="1" applyBorder="1" applyAlignment="1">
      <alignment horizontal="left" vertical="center"/>
    </xf>
    <xf numFmtId="0" fontId="2" fillId="5" borderId="47" xfId="0" applyFont="1" applyFill="1" applyBorder="1" applyAlignment="1">
      <alignment horizontal="center" vertical="top" wrapText="1"/>
    </xf>
    <xf numFmtId="164" fontId="2" fillId="5" borderId="47" xfId="0" applyNumberFormat="1" applyFont="1" applyFill="1" applyBorder="1" applyAlignment="1">
      <alignment horizontal="center" vertical="top" wrapText="1"/>
    </xf>
    <xf numFmtId="164" fontId="2" fillId="5" borderId="48" xfId="0" applyNumberFormat="1" applyFont="1" applyFill="1" applyBorder="1" applyAlignment="1">
      <alignment horizontal="center" vertical="top" wrapText="1"/>
    </xf>
    <xf numFmtId="0" fontId="10" fillId="5" borderId="49" xfId="0" applyFont="1" applyFill="1" applyBorder="1" applyAlignment="1">
      <alignment horizontal="left" vertical="center"/>
    </xf>
    <xf numFmtId="0" fontId="10" fillId="5" borderId="50" xfId="0" applyFont="1" applyFill="1" applyBorder="1" applyAlignment="1">
      <alignment horizontal="left" vertical="center"/>
    </xf>
    <xf numFmtId="0" fontId="27" fillId="15" borderId="28" xfId="0" applyFont="1" applyFill="1" applyBorder="1" applyAlignment="1">
      <alignment horizontal="center" vertical="center" wrapText="1"/>
    </xf>
    <xf numFmtId="0" fontId="27" fillId="15" borderId="29" xfId="0" applyFont="1" applyFill="1" applyBorder="1" applyAlignment="1">
      <alignment horizontal="center" vertical="center" wrapText="1"/>
    </xf>
    <xf numFmtId="0" fontId="29" fillId="15" borderId="27" xfId="0" applyFont="1" applyFill="1" applyBorder="1" applyAlignment="1">
      <alignment horizontal="center" vertical="center" wrapText="1"/>
    </xf>
    <xf numFmtId="0" fontId="29" fillId="15" borderId="28" xfId="0" applyFont="1" applyFill="1" applyBorder="1" applyAlignment="1">
      <alignment horizontal="center" vertical="center" wrapText="1"/>
    </xf>
    <xf numFmtId="0" fontId="29" fillId="15" borderId="29" xfId="0" applyFont="1" applyFill="1" applyBorder="1" applyAlignment="1">
      <alignment horizontal="center" vertical="center" wrapText="1"/>
    </xf>
    <xf numFmtId="0" fontId="10" fillId="5" borderId="60" xfId="0" applyFont="1" applyFill="1" applyBorder="1" applyAlignment="1">
      <alignment vertical="top"/>
    </xf>
    <xf numFmtId="0" fontId="10" fillId="5" borderId="61" xfId="0" applyFont="1" applyFill="1" applyBorder="1" applyAlignment="1">
      <alignment vertical="top"/>
    </xf>
    <xf numFmtId="0" fontId="10" fillId="5" borderId="65" xfId="0" applyFont="1" applyFill="1" applyBorder="1" applyAlignment="1">
      <alignment vertical="top"/>
    </xf>
    <xf numFmtId="0" fontId="10" fillId="5" borderId="34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10" fillId="5" borderId="35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top" wrapText="1"/>
    </xf>
    <xf numFmtId="164" fontId="6" fillId="6" borderId="2" xfId="0" applyNumberFormat="1" applyFont="1" applyFill="1" applyBorder="1" applyAlignment="1">
      <alignment horizontal="right" vertical="center" shrinkToFit="1"/>
    </xf>
    <xf numFmtId="0" fontId="9" fillId="8" borderId="27" xfId="0" applyFont="1" applyFill="1" applyBorder="1" applyAlignment="1">
      <alignment horizontal="center" vertical="top" wrapText="1"/>
    </xf>
    <xf numFmtId="0" fontId="9" fillId="8" borderId="28" xfId="0" applyFont="1" applyFill="1" applyBorder="1" applyAlignment="1">
      <alignment horizontal="center" vertical="top" wrapText="1"/>
    </xf>
    <xf numFmtId="0" fontId="9" fillId="8" borderId="29" xfId="0" applyFont="1" applyFill="1" applyBorder="1" applyAlignment="1">
      <alignment horizontal="center" vertical="top" wrapText="1"/>
    </xf>
    <xf numFmtId="0" fontId="10" fillId="2" borderId="43" xfId="0" applyFont="1" applyFill="1" applyBorder="1" applyAlignment="1">
      <alignment horizontal="left" vertical="top" wrapText="1"/>
    </xf>
    <xf numFmtId="0" fontId="10" fillId="2" borderId="46" xfId="0" applyFont="1" applyFill="1" applyBorder="1" applyAlignment="1">
      <alignment horizontal="left" vertical="top" wrapText="1"/>
    </xf>
    <xf numFmtId="0" fontId="10" fillId="2" borderId="49" xfId="0" applyFont="1" applyFill="1" applyBorder="1" applyAlignment="1">
      <alignment horizontal="left" vertical="top" wrapText="1"/>
    </xf>
    <xf numFmtId="0" fontId="9" fillId="8" borderId="34" xfId="0" applyFont="1" applyFill="1" applyBorder="1" applyAlignment="1">
      <alignment horizontal="center" vertical="top" wrapText="1"/>
    </xf>
    <xf numFmtId="0" fontId="9" fillId="8" borderId="0" xfId="0" applyFont="1" applyFill="1" applyBorder="1" applyAlignment="1">
      <alignment horizontal="center" vertical="top" wrapText="1"/>
    </xf>
    <xf numFmtId="0" fontId="10" fillId="5" borderId="43" xfId="0" applyFont="1" applyFill="1" applyBorder="1" applyAlignment="1">
      <alignment horizontal="left" vertical="top" wrapText="1"/>
    </xf>
    <xf numFmtId="0" fontId="10" fillId="5" borderId="46" xfId="0" applyFont="1" applyFill="1" applyBorder="1" applyAlignment="1">
      <alignment horizontal="left" vertical="top" wrapText="1"/>
    </xf>
    <xf numFmtId="0" fontId="11" fillId="5" borderId="46" xfId="0" applyFont="1" applyFill="1" applyBorder="1" applyAlignment="1">
      <alignment horizontal="left" vertical="top" wrapText="1"/>
    </xf>
    <xf numFmtId="0" fontId="6" fillId="5" borderId="46" xfId="0" applyFont="1" applyFill="1" applyBorder="1" applyAlignment="1">
      <alignment horizontal="left" vertical="top" wrapText="1"/>
    </xf>
    <xf numFmtId="0" fontId="9" fillId="5" borderId="49" xfId="0" applyFont="1" applyFill="1" applyBorder="1" applyAlignment="1">
      <alignment horizontal="left" vertical="top" wrapText="1"/>
    </xf>
    <xf numFmtId="0" fontId="28" fillId="15" borderId="27" xfId="0" applyFont="1" applyFill="1" applyBorder="1" applyAlignment="1">
      <alignment horizontal="center" vertical="center" wrapText="1"/>
    </xf>
    <xf numFmtId="0" fontId="28" fillId="15" borderId="28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left" vertical="top" wrapText="1"/>
    </xf>
    <xf numFmtId="0" fontId="10" fillId="5" borderId="49" xfId="0" applyFont="1" applyFill="1" applyBorder="1" applyAlignment="1">
      <alignment horizontal="left" vertical="top" wrapText="1"/>
    </xf>
    <xf numFmtId="164" fontId="11" fillId="0" borderId="47" xfId="0" applyNumberFormat="1" applyFont="1" applyBorder="1" applyAlignment="1">
      <alignment horizontal="right" wrapText="1"/>
    </xf>
    <xf numFmtId="0" fontId="9" fillId="8" borderId="75" xfId="0" applyFont="1" applyFill="1" applyBorder="1" applyAlignment="1">
      <alignment horizontal="center" vertical="top" wrapText="1"/>
    </xf>
    <xf numFmtId="164" fontId="31" fillId="0" borderId="44" xfId="0" applyNumberFormat="1" applyFont="1" applyBorder="1" applyAlignment="1">
      <alignment horizontal="right" wrapText="1"/>
    </xf>
    <xf numFmtId="0" fontId="39" fillId="6" borderId="51" xfId="0" applyFont="1" applyFill="1" applyBorder="1" applyAlignment="1">
      <alignment horizontal="center" vertical="top" wrapText="1"/>
    </xf>
    <xf numFmtId="164" fontId="23" fillId="0" borderId="50" xfId="0" applyNumberFormat="1" applyFont="1" applyBorder="1" applyAlignment="1">
      <alignment horizontal="right" wrapText="1"/>
    </xf>
    <xf numFmtId="164" fontId="36" fillId="0" borderId="47" xfId="0" applyNumberFormat="1" applyFont="1" applyBorder="1" applyAlignment="1">
      <alignment horizontal="right" vertical="center" wrapText="1"/>
    </xf>
    <xf numFmtId="164" fontId="36" fillId="0" borderId="50" xfId="0" applyNumberFormat="1" applyFont="1" applyBorder="1" applyAlignment="1">
      <alignment horizontal="right" wrapText="1"/>
    </xf>
    <xf numFmtId="0" fontId="17" fillId="6" borderId="48" xfId="0" applyFont="1" applyFill="1" applyBorder="1" applyAlignment="1">
      <alignment horizontal="center" vertical="top" wrapText="1"/>
    </xf>
    <xf numFmtId="0" fontId="17" fillId="6" borderId="5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28" fillId="15" borderId="27" xfId="0" applyFont="1" applyFill="1" applyBorder="1" applyAlignment="1">
      <alignment horizontal="center" vertical="top" wrapText="1"/>
    </xf>
    <xf numFmtId="0" fontId="28" fillId="15" borderId="28" xfId="0" applyFont="1" applyFill="1" applyBorder="1" applyAlignment="1">
      <alignment horizontal="center" vertical="top" wrapText="1"/>
    </xf>
    <xf numFmtId="0" fontId="28" fillId="15" borderId="29" xfId="0" applyFont="1" applyFill="1" applyBorder="1" applyAlignment="1">
      <alignment horizontal="center" vertical="top" wrapText="1"/>
    </xf>
    <xf numFmtId="0" fontId="10" fillId="10" borderId="48" xfId="0" applyFont="1" applyFill="1" applyBorder="1" applyAlignment="1">
      <alignment horizontal="center" vertical="top" wrapText="1"/>
    </xf>
    <xf numFmtId="0" fontId="11" fillId="0" borderId="47" xfId="0" applyFont="1" applyBorder="1" applyAlignment="1">
      <alignment horizontal="left" vertical="center" wrapText="1"/>
    </xf>
    <xf numFmtId="0" fontId="11" fillId="5" borderId="47" xfId="0" applyFont="1" applyFill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top" wrapText="1"/>
    </xf>
    <xf numFmtId="0" fontId="6" fillId="5" borderId="50" xfId="0" applyFont="1" applyFill="1" applyBorder="1" applyAlignment="1">
      <alignment horizontal="left" vertical="center" wrapText="1"/>
    </xf>
    <xf numFmtId="0" fontId="10" fillId="10" borderId="51" xfId="0" applyFont="1" applyFill="1" applyBorder="1" applyAlignment="1">
      <alignment horizontal="center" vertical="top" wrapText="1"/>
    </xf>
    <xf numFmtId="0" fontId="23" fillId="5" borderId="76" xfId="0" applyFont="1" applyFill="1" applyBorder="1" applyAlignment="1">
      <alignment horizontal="center" vertical="center" wrapText="1"/>
    </xf>
    <xf numFmtId="0" fontId="9" fillId="5" borderId="77" xfId="0" applyFont="1" applyFill="1" applyBorder="1" applyAlignment="1">
      <alignment horizontal="center" vertical="center" wrapText="1"/>
    </xf>
    <xf numFmtId="0" fontId="6" fillId="5" borderId="78" xfId="0" applyFont="1" applyFill="1" applyBorder="1" applyAlignment="1">
      <alignment horizontal="left" vertical="top" wrapText="1"/>
    </xf>
    <xf numFmtId="0" fontId="23" fillId="5" borderId="79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6" fillId="5" borderId="80" xfId="0" applyFont="1" applyFill="1" applyBorder="1" applyAlignment="1">
      <alignment horizontal="left" vertical="top" wrapText="1"/>
    </xf>
    <xf numFmtId="0" fontId="6" fillId="5" borderId="53" xfId="0" applyFont="1" applyFill="1" applyBorder="1" applyAlignment="1">
      <alignment horizontal="left" vertical="top" wrapText="1"/>
    </xf>
    <xf numFmtId="0" fontId="6" fillId="0" borderId="54" xfId="0" applyFont="1" applyBorder="1" applyAlignment="1">
      <alignment horizontal="left" vertical="center" wrapText="1"/>
    </xf>
    <xf numFmtId="0" fontId="23" fillId="5" borderId="81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>
      <alignment horizontal="center" vertical="center" wrapText="1"/>
    </xf>
    <xf numFmtId="0" fontId="6" fillId="5" borderId="83" xfId="0" applyFont="1" applyFill="1" applyBorder="1" applyAlignment="1">
      <alignment horizontal="left" vertical="top" wrapText="1"/>
    </xf>
    <xf numFmtId="0" fontId="6" fillId="5" borderId="49" xfId="0" applyFont="1" applyFill="1" applyBorder="1" applyAlignment="1">
      <alignment horizontal="left" vertical="top" wrapText="1"/>
    </xf>
    <xf numFmtId="0" fontId="10" fillId="5" borderId="53" xfId="0" applyFont="1" applyFill="1" applyBorder="1" applyAlignment="1">
      <alignment horizontal="left" vertical="top" wrapText="1"/>
    </xf>
    <xf numFmtId="0" fontId="9" fillId="10" borderId="48" xfId="0" applyFont="1" applyFill="1" applyBorder="1" applyAlignment="1">
      <alignment horizontal="center" vertical="top" wrapText="1"/>
    </xf>
    <xf numFmtId="0" fontId="9" fillId="10" borderId="51" xfId="0" applyFont="1" applyFill="1" applyBorder="1" applyAlignment="1">
      <alignment horizontal="center" vertical="top" wrapText="1"/>
    </xf>
    <xf numFmtId="0" fontId="9" fillId="10" borderId="48" xfId="0" applyFont="1" applyFill="1" applyBorder="1" applyAlignment="1">
      <alignment horizontal="center" vertical="center" wrapText="1"/>
    </xf>
    <xf numFmtId="0" fontId="9" fillId="10" borderId="51" xfId="0" applyFont="1" applyFill="1" applyBorder="1" applyAlignment="1">
      <alignment horizontal="center" vertical="center" wrapText="1"/>
    </xf>
    <xf numFmtId="0" fontId="11" fillId="10" borderId="48" xfId="0" applyFont="1" applyFill="1" applyBorder="1" applyAlignment="1">
      <alignment horizontal="center" vertical="center" wrapText="1"/>
    </xf>
    <xf numFmtId="1" fontId="11" fillId="6" borderId="47" xfId="0" applyNumberFormat="1" applyFont="1" applyFill="1" applyBorder="1" applyAlignment="1">
      <alignment horizontal="center" vertical="center" wrapText="1"/>
    </xf>
    <xf numFmtId="164" fontId="6" fillId="0" borderId="54" xfId="0" applyNumberFormat="1" applyFont="1" applyBorder="1" applyAlignment="1">
      <alignment horizontal="left" vertical="center" wrapText="1"/>
    </xf>
    <xf numFmtId="164" fontId="11" fillId="0" borderId="47" xfId="0" applyNumberFormat="1" applyFont="1" applyBorder="1" applyAlignment="1">
      <alignment horizontal="left" vertical="center" wrapText="1"/>
    </xf>
    <xf numFmtId="164" fontId="6" fillId="0" borderId="47" xfId="0" applyNumberFormat="1" applyFont="1" applyBorder="1" applyAlignment="1">
      <alignment horizontal="left" vertical="top" wrapText="1"/>
    </xf>
    <xf numFmtId="164" fontId="6" fillId="0" borderId="50" xfId="0" applyNumberFormat="1" applyFont="1" applyBorder="1" applyAlignment="1">
      <alignment horizontal="left" vertical="center" wrapText="1"/>
    </xf>
    <xf numFmtId="164" fontId="6" fillId="0" borderId="54" xfId="0" applyNumberFormat="1" applyFont="1" applyBorder="1" applyAlignment="1">
      <alignment horizontal="right" vertical="center" wrapText="1"/>
    </xf>
    <xf numFmtId="164" fontId="6" fillId="0" borderId="47" xfId="0" applyNumberFormat="1" applyFont="1" applyBorder="1" applyAlignment="1">
      <alignment horizontal="right" vertical="top" wrapText="1"/>
    </xf>
    <xf numFmtId="164" fontId="6" fillId="0" borderId="50" xfId="0" applyNumberFormat="1" applyFont="1" applyBorder="1" applyAlignment="1">
      <alignment horizontal="right" vertical="center" wrapText="1"/>
    </xf>
    <xf numFmtId="164" fontId="11" fillId="0" borderId="47" xfId="0" applyNumberFormat="1" applyFont="1" applyBorder="1" applyAlignment="1">
      <alignment horizontal="right" vertical="center" wrapText="1"/>
    </xf>
    <xf numFmtId="164" fontId="31" fillId="0" borderId="0" xfId="0" applyNumberFormat="1" applyFont="1" applyAlignment="1">
      <alignment horizontal="right" vertical="top"/>
    </xf>
    <xf numFmtId="164" fontId="31" fillId="0" borderId="54" xfId="0" applyNumberFormat="1" applyFont="1" applyBorder="1" applyAlignment="1">
      <alignment horizontal="right" vertical="center" wrapText="1"/>
    </xf>
    <xf numFmtId="164" fontId="31" fillId="0" borderId="47" xfId="0" applyNumberFormat="1" applyFont="1" applyBorder="1" applyAlignment="1">
      <alignment horizontal="right" vertical="center" wrapText="1"/>
    </xf>
    <xf numFmtId="164" fontId="31" fillId="0" borderId="47" xfId="0" applyNumberFormat="1" applyFont="1" applyBorder="1" applyAlignment="1">
      <alignment horizontal="right" vertical="top" wrapText="1"/>
    </xf>
    <xf numFmtId="164" fontId="31" fillId="0" borderId="50" xfId="0" applyNumberFormat="1" applyFont="1" applyBorder="1" applyAlignment="1">
      <alignment horizontal="right" vertical="center" wrapText="1"/>
    </xf>
    <xf numFmtId="0" fontId="28" fillId="15" borderId="29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left" wrapText="1"/>
    </xf>
    <xf numFmtId="0" fontId="6" fillId="5" borderId="44" xfId="0" applyFont="1" applyFill="1" applyBorder="1" applyAlignment="1">
      <alignment horizontal="left" wrapText="1"/>
    </xf>
    <xf numFmtId="0" fontId="6" fillId="6" borderId="44" xfId="0" applyFont="1" applyFill="1" applyBorder="1" applyAlignment="1">
      <alignment horizontal="left" wrapText="1"/>
    </xf>
    <xf numFmtId="0" fontId="9" fillId="5" borderId="46" xfId="0" applyFont="1" applyFill="1" applyBorder="1" applyAlignment="1">
      <alignment vertical="top"/>
    </xf>
    <xf numFmtId="0" fontId="9" fillId="5" borderId="47" xfId="0" applyFont="1" applyFill="1" applyBorder="1" applyAlignment="1">
      <alignment vertical="top" wrapText="1"/>
    </xf>
    <xf numFmtId="0" fontId="9" fillId="5" borderId="50" xfId="0" applyFont="1" applyFill="1" applyBorder="1" applyAlignment="1">
      <alignment vertical="top" wrapText="1"/>
    </xf>
    <xf numFmtId="0" fontId="9" fillId="5" borderId="47" xfId="0" applyFont="1" applyFill="1" applyBorder="1" applyAlignment="1">
      <alignment vertical="top"/>
    </xf>
    <xf numFmtId="0" fontId="23" fillId="5" borderId="78" xfId="0" applyFont="1" applyFill="1" applyBorder="1" applyAlignment="1">
      <alignment horizontal="center" vertical="center" wrapText="1"/>
    </xf>
    <xf numFmtId="0" fontId="23" fillId="5" borderId="80" xfId="0" applyFont="1" applyFill="1" applyBorder="1" applyAlignment="1">
      <alignment horizontal="center" vertical="center" wrapText="1"/>
    </xf>
    <xf numFmtId="0" fontId="23" fillId="5" borderId="83" xfId="0" applyFont="1" applyFill="1" applyBorder="1" applyAlignment="1">
      <alignment horizontal="center" vertical="center" wrapText="1"/>
    </xf>
    <xf numFmtId="0" fontId="42" fillId="5" borderId="82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horizontal="left" vertical="center" wrapText="1"/>
    </xf>
    <xf numFmtId="0" fontId="6" fillId="5" borderId="76" xfId="0" applyFont="1" applyFill="1" applyBorder="1" applyAlignment="1">
      <alignment horizontal="left" vertical="top" wrapText="1"/>
    </xf>
    <xf numFmtId="0" fontId="9" fillId="5" borderId="77" xfId="0" applyFont="1" applyFill="1" applyBorder="1" applyAlignment="1">
      <alignment horizontal="center" vertical="top" wrapText="1"/>
    </xf>
    <xf numFmtId="0" fontId="6" fillId="5" borderId="79" xfId="0" applyFont="1" applyFill="1" applyBorder="1" applyAlignment="1">
      <alignment horizontal="left" vertical="top" wrapText="1"/>
    </xf>
    <xf numFmtId="0" fontId="6" fillId="5" borderId="81" xfId="0" applyFont="1" applyFill="1" applyBorder="1" applyAlignment="1">
      <alignment horizontal="left" vertical="top" wrapText="1"/>
    </xf>
    <xf numFmtId="164" fontId="31" fillId="0" borderId="0" xfId="0" applyNumberFormat="1" applyFont="1" applyAlignment="1">
      <alignment horizontal="left" vertical="top"/>
    </xf>
    <xf numFmtId="164" fontId="31" fillId="0" borderId="54" xfId="0" applyNumberFormat="1" applyFont="1" applyBorder="1" applyAlignment="1">
      <alignment horizontal="left" vertical="center" wrapText="1"/>
    </xf>
    <xf numFmtId="164" fontId="31" fillId="5" borderId="47" xfId="0" applyNumberFormat="1" applyFont="1" applyFill="1" applyBorder="1" applyAlignment="1">
      <alignment vertical="center" wrapText="1"/>
    </xf>
    <xf numFmtId="164" fontId="31" fillId="0" borderId="47" xfId="0" applyNumberFormat="1" applyFont="1" applyBorder="1" applyAlignment="1">
      <alignment horizontal="left" vertical="center" wrapText="1"/>
    </xf>
    <xf numFmtId="164" fontId="31" fillId="0" borderId="47" xfId="0" applyNumberFormat="1" applyFont="1" applyBorder="1" applyAlignment="1">
      <alignment horizontal="left" wrapText="1"/>
    </xf>
    <xf numFmtId="164" fontId="31" fillId="0" borderId="47" xfId="0" applyNumberFormat="1" applyFont="1" applyBorder="1" applyAlignment="1">
      <alignment horizontal="left" vertical="top" wrapText="1"/>
    </xf>
    <xf numFmtId="164" fontId="31" fillId="5" borderId="50" xfId="0" applyNumberFormat="1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top" wrapText="1"/>
    </xf>
    <xf numFmtId="0" fontId="9" fillId="5" borderId="82" xfId="0" applyFont="1" applyFill="1" applyBorder="1" applyAlignment="1">
      <alignment horizontal="center" vertical="top" wrapText="1"/>
    </xf>
    <xf numFmtId="164" fontId="32" fillId="0" borderId="44" xfId="0" applyNumberFormat="1" applyFont="1" applyBorder="1" applyAlignment="1">
      <alignment horizontal="center" vertical="center" wrapText="1"/>
    </xf>
    <xf numFmtId="164" fontId="43" fillId="0" borderId="47" xfId="0" applyNumberFormat="1" applyFont="1" applyBorder="1" applyAlignment="1">
      <alignment horizontal="right" wrapText="1"/>
    </xf>
    <xf numFmtId="164" fontId="43" fillId="0" borderId="50" xfId="0" applyNumberFormat="1" applyFont="1" applyBorder="1" applyAlignment="1">
      <alignment horizontal="right" wrapText="1"/>
    </xf>
    <xf numFmtId="164" fontId="17" fillId="0" borderId="47" xfId="0" applyNumberFormat="1" applyFont="1" applyBorder="1" applyAlignment="1">
      <alignment horizontal="right" wrapText="1"/>
    </xf>
    <xf numFmtId="164" fontId="17" fillId="0" borderId="50" xfId="0" applyNumberFormat="1" applyFont="1" applyBorder="1" applyAlignment="1">
      <alignment horizontal="right" wrapText="1"/>
    </xf>
    <xf numFmtId="164" fontId="17" fillId="0" borderId="47" xfId="0" applyNumberFormat="1" applyFont="1" applyBorder="1" applyAlignment="1">
      <alignment horizontal="right" vertical="center" wrapText="1"/>
    </xf>
    <xf numFmtId="164" fontId="10" fillId="5" borderId="44" xfId="0" applyNumberFormat="1" applyFont="1" applyFill="1" applyBorder="1" applyAlignment="1">
      <alignment vertical="top" wrapText="1"/>
    </xf>
    <xf numFmtId="164" fontId="10" fillId="5" borderId="47" xfId="0" applyNumberFormat="1" applyFont="1" applyFill="1" applyBorder="1" applyAlignment="1">
      <alignment vertical="top" wrapText="1"/>
    </xf>
    <xf numFmtId="164" fontId="9" fillId="5" borderId="47" xfId="0" applyNumberFormat="1" applyFont="1" applyFill="1" applyBorder="1" applyAlignment="1">
      <alignment vertical="top" wrapText="1"/>
    </xf>
    <xf numFmtId="164" fontId="9" fillId="5" borderId="50" xfId="0" applyNumberFormat="1" applyFont="1" applyFill="1" applyBorder="1" applyAlignment="1">
      <alignment vertical="top" wrapText="1"/>
    </xf>
    <xf numFmtId="164" fontId="10" fillId="5" borderId="44" xfId="0" applyNumberFormat="1" applyFont="1" applyFill="1" applyBorder="1" applyAlignment="1">
      <alignment vertical="top"/>
    </xf>
    <xf numFmtId="164" fontId="10" fillId="5" borderId="47" xfId="0" applyNumberFormat="1" applyFont="1" applyFill="1" applyBorder="1" applyAlignment="1">
      <alignment vertical="top"/>
    </xf>
    <xf numFmtId="164" fontId="9" fillId="5" borderId="47" xfId="0" applyNumberFormat="1" applyFont="1" applyFill="1" applyBorder="1" applyAlignment="1">
      <alignment vertical="top"/>
    </xf>
    <xf numFmtId="164" fontId="9" fillId="5" borderId="50" xfId="0" applyNumberFormat="1" applyFont="1" applyFill="1" applyBorder="1" applyAlignment="1">
      <alignment vertical="top"/>
    </xf>
    <xf numFmtId="164" fontId="10" fillId="5" borderId="44" xfId="0" applyNumberFormat="1" applyFont="1" applyFill="1" applyBorder="1" applyAlignment="1">
      <alignment horizontal="right" vertical="top" wrapText="1"/>
    </xf>
    <xf numFmtId="164" fontId="10" fillId="5" borderId="47" xfId="0" applyNumberFormat="1" applyFont="1" applyFill="1" applyBorder="1" applyAlignment="1">
      <alignment horizontal="right" vertical="top" wrapText="1"/>
    </xf>
    <xf numFmtId="164" fontId="9" fillId="5" borderId="47" xfId="0" applyNumberFormat="1" applyFont="1" applyFill="1" applyBorder="1" applyAlignment="1">
      <alignment horizontal="right" vertical="top" wrapText="1"/>
    </xf>
    <xf numFmtId="164" fontId="9" fillId="5" borderId="50" xfId="0" applyNumberFormat="1" applyFont="1" applyFill="1" applyBorder="1" applyAlignment="1">
      <alignment horizontal="right" vertical="top" wrapText="1"/>
    </xf>
    <xf numFmtId="164" fontId="10" fillId="5" borderId="44" xfId="0" applyNumberFormat="1" applyFont="1" applyFill="1" applyBorder="1" applyAlignment="1">
      <alignment horizontal="right" vertical="top"/>
    </xf>
    <xf numFmtId="164" fontId="10" fillId="5" borderId="47" xfId="0" applyNumberFormat="1" applyFont="1" applyFill="1" applyBorder="1" applyAlignment="1">
      <alignment horizontal="right" vertical="top"/>
    </xf>
    <xf numFmtId="164" fontId="9" fillId="5" borderId="47" xfId="0" applyNumberFormat="1" applyFont="1" applyFill="1" applyBorder="1" applyAlignment="1">
      <alignment horizontal="right" vertical="top"/>
    </xf>
    <xf numFmtId="164" fontId="9" fillId="5" borderId="50" xfId="0" applyNumberFormat="1" applyFont="1" applyFill="1" applyBorder="1" applyAlignment="1">
      <alignment horizontal="right" vertical="top"/>
    </xf>
    <xf numFmtId="164" fontId="32" fillId="5" borderId="44" xfId="0" applyNumberFormat="1" applyFont="1" applyFill="1" applyBorder="1" applyAlignment="1">
      <alignment horizontal="right" vertical="top" wrapText="1"/>
    </xf>
    <xf numFmtId="164" fontId="31" fillId="0" borderId="50" xfId="0" applyNumberFormat="1" applyFont="1" applyBorder="1" applyAlignment="1">
      <alignment horizontal="right" wrapText="1"/>
    </xf>
    <xf numFmtId="0" fontId="6" fillId="5" borderId="44" xfId="0" applyFont="1" applyFill="1" applyBorder="1" applyAlignment="1">
      <alignment horizontal="left" vertical="center" wrapText="1"/>
    </xf>
    <xf numFmtId="0" fontId="6" fillId="5" borderId="45" xfId="0" applyFont="1" applyFill="1" applyBorder="1" applyAlignment="1">
      <alignment horizontal="left" vertical="center" wrapText="1"/>
    </xf>
    <xf numFmtId="0" fontId="9" fillId="7" borderId="46" xfId="0" applyFont="1" applyFill="1" applyBorder="1" applyAlignment="1">
      <alignment horizontal="center" vertical="top" wrapText="1"/>
    </xf>
    <xf numFmtId="0" fontId="9" fillId="7" borderId="47" xfId="0" applyFont="1" applyFill="1" applyBorder="1" applyAlignment="1">
      <alignment horizontal="center" vertical="top" wrapText="1"/>
    </xf>
    <xf numFmtId="0" fontId="6" fillId="7" borderId="47" xfId="0" applyFont="1" applyFill="1" applyBorder="1" applyAlignment="1">
      <alignment horizontal="center" vertical="top" wrapText="1"/>
    </xf>
    <xf numFmtId="0" fontId="9" fillId="7" borderId="47" xfId="0" applyFont="1" applyFill="1" applyBorder="1" applyAlignment="1">
      <alignment horizontal="left" vertical="top" wrapText="1"/>
    </xf>
    <xf numFmtId="0" fontId="6" fillId="7" borderId="48" xfId="0" applyFont="1" applyFill="1" applyBorder="1" applyAlignment="1">
      <alignment horizontal="left" vertical="center" wrapText="1"/>
    </xf>
    <xf numFmtId="0" fontId="9" fillId="7" borderId="48" xfId="0" applyFont="1" applyFill="1" applyBorder="1" applyAlignment="1">
      <alignment horizontal="center" vertical="top" wrapText="1"/>
    </xf>
    <xf numFmtId="0" fontId="6" fillId="7" borderId="46" xfId="0" applyFont="1" applyFill="1" applyBorder="1" applyAlignment="1">
      <alignment horizontal="left" wrapText="1"/>
    </xf>
    <xf numFmtId="0" fontId="6" fillId="7" borderId="47" xfId="0" applyFont="1" applyFill="1" applyBorder="1" applyAlignment="1">
      <alignment horizontal="left" wrapText="1"/>
    </xf>
    <xf numFmtId="0" fontId="6" fillId="7" borderId="48" xfId="0" applyFont="1" applyFill="1" applyBorder="1" applyAlignment="1">
      <alignment horizontal="left" wrapText="1"/>
    </xf>
    <xf numFmtId="164" fontId="31" fillId="0" borderId="44" xfId="0" applyNumberFormat="1" applyFont="1" applyBorder="1" applyAlignment="1">
      <alignment horizontal="right" vertical="center" wrapText="1"/>
    </xf>
    <xf numFmtId="0" fontId="24" fillId="6" borderId="4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164" fontId="43" fillId="0" borderId="0" xfId="0" applyNumberFormat="1" applyFont="1" applyBorder="1" applyAlignment="1">
      <alignment horizontal="right" wrapText="1"/>
    </xf>
    <xf numFmtId="0" fontId="27" fillId="15" borderId="34" xfId="0" applyFont="1" applyFill="1" applyBorder="1" applyAlignment="1">
      <alignment horizontal="center" vertical="center" wrapText="1"/>
    </xf>
    <xf numFmtId="0" fontId="27" fillId="15" borderId="0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 [0]" xfId="1" builtinId="6"/>
    <cellStyle name="Normal" xfId="0" builtinId="0"/>
    <cellStyle name="Normal 2 2" xfId="3" xr:uid="{6AA2480F-C8CF-462D-9774-03AEA7AF6E6E}"/>
  </cellStyles>
  <dxfs count="0"/>
  <tableStyles count="0" defaultTableStyle="TableStyleMedium9" defaultPivotStyle="PivotStyleLight16"/>
  <colors>
    <mruColors>
      <color rgb="FF0066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1995042</xdr:colOff>
      <xdr:row>52</xdr:row>
      <xdr:rowOff>0</xdr:rowOff>
    </xdr:from>
    <xdr:ext cx="182880" cy="153035"/>
    <xdr:sp macro="" textlink="">
      <xdr:nvSpPr>
        <xdr:cNvPr id="13" name="Shape 73">
          <a:extLst>
            <a:ext uri="{FF2B5EF4-FFF2-40B4-BE49-F238E27FC236}">
              <a16:creationId xmlns:a16="http://schemas.microsoft.com/office/drawing/2014/main" id="{B5C07463-7CC4-447B-B94F-C8B878A8BE55}"/>
            </a:ext>
          </a:extLst>
        </xdr:cNvPr>
        <xdr:cNvSpPr/>
      </xdr:nvSpPr>
      <xdr:spPr>
        <a:xfrm>
          <a:off x="2642742" y="0"/>
          <a:ext cx="182880" cy="153035"/>
        </a:xfrm>
        <a:custGeom>
          <a:avLst/>
          <a:gdLst/>
          <a:ahLst/>
          <a:cxnLst/>
          <a:rect l="0" t="0" r="0" b="0"/>
          <a:pathLst>
            <a:path w="182880" h="153035">
              <a:moveTo>
                <a:pt x="182880" y="0"/>
              </a:moveTo>
              <a:lnTo>
                <a:pt x="0" y="0"/>
              </a:lnTo>
              <a:lnTo>
                <a:pt x="0" y="152450"/>
              </a:lnTo>
              <a:lnTo>
                <a:pt x="182880" y="152450"/>
              </a:lnTo>
              <a:lnTo>
                <a:pt x="182880" y="0"/>
              </a:lnTo>
              <a:close/>
            </a:path>
          </a:pathLst>
        </a:custGeom>
        <a:solidFill>
          <a:srgbClr val="F7F7F7">
            <a:alpha val="50000"/>
          </a:srgbClr>
        </a:solidFill>
      </xdr:spPr>
    </xdr:sp>
    <xdr:clientData/>
  </xdr:oneCellAnchor>
  <xdr:oneCellAnchor>
    <xdr:from>
      <xdr:col>7</xdr:col>
      <xdr:colOff>906653</xdr:colOff>
      <xdr:row>52</xdr:row>
      <xdr:rowOff>0</xdr:rowOff>
    </xdr:from>
    <xdr:ext cx="182880" cy="175260"/>
    <xdr:sp macro="" textlink="">
      <xdr:nvSpPr>
        <xdr:cNvPr id="15" name="Shape 84">
          <a:extLst>
            <a:ext uri="{FF2B5EF4-FFF2-40B4-BE49-F238E27FC236}">
              <a16:creationId xmlns:a16="http://schemas.microsoft.com/office/drawing/2014/main" id="{4950FF89-80E2-4607-BFDA-4733A792B32F}"/>
            </a:ext>
          </a:extLst>
        </xdr:cNvPr>
        <xdr:cNvSpPr/>
      </xdr:nvSpPr>
      <xdr:spPr>
        <a:xfrm>
          <a:off x="5859653" y="11957050"/>
          <a:ext cx="182880" cy="175260"/>
        </a:xfrm>
        <a:custGeom>
          <a:avLst/>
          <a:gdLst/>
          <a:ahLst/>
          <a:cxnLst/>
          <a:rect l="0" t="0" r="0" b="0"/>
          <a:pathLst>
            <a:path w="182880" h="175260">
              <a:moveTo>
                <a:pt x="182879" y="0"/>
              </a:moveTo>
              <a:lnTo>
                <a:pt x="0" y="0"/>
              </a:lnTo>
              <a:lnTo>
                <a:pt x="0" y="175259"/>
              </a:lnTo>
              <a:lnTo>
                <a:pt x="182879" y="175259"/>
              </a:lnTo>
              <a:lnTo>
                <a:pt x="182879" y="0"/>
              </a:lnTo>
              <a:close/>
            </a:path>
          </a:pathLst>
        </a:custGeom>
        <a:solidFill>
          <a:srgbClr val="F8F8F8">
            <a:alpha val="50000"/>
          </a:srgbClr>
        </a:solidFill>
      </xdr:spPr>
    </xdr:sp>
    <xdr:clientData/>
  </xdr:oneCellAnchor>
  <xdr:oneCellAnchor>
    <xdr:from>
      <xdr:col>2</xdr:col>
      <xdr:colOff>1995042</xdr:colOff>
      <xdr:row>52</xdr:row>
      <xdr:rowOff>0</xdr:rowOff>
    </xdr:from>
    <xdr:ext cx="182880" cy="153035"/>
    <xdr:sp macro="" textlink="">
      <xdr:nvSpPr>
        <xdr:cNvPr id="18" name="Shape 73">
          <a:extLst>
            <a:ext uri="{FF2B5EF4-FFF2-40B4-BE49-F238E27FC236}">
              <a16:creationId xmlns:a16="http://schemas.microsoft.com/office/drawing/2014/main" id="{6664F970-F303-43A2-9D29-086562DD4F29}"/>
            </a:ext>
          </a:extLst>
        </xdr:cNvPr>
        <xdr:cNvSpPr/>
      </xdr:nvSpPr>
      <xdr:spPr>
        <a:xfrm>
          <a:off x="2642742" y="0"/>
          <a:ext cx="182880" cy="153035"/>
        </a:xfrm>
        <a:custGeom>
          <a:avLst/>
          <a:gdLst/>
          <a:ahLst/>
          <a:cxnLst/>
          <a:rect l="0" t="0" r="0" b="0"/>
          <a:pathLst>
            <a:path w="182880" h="153035">
              <a:moveTo>
                <a:pt x="182880" y="0"/>
              </a:moveTo>
              <a:lnTo>
                <a:pt x="0" y="0"/>
              </a:lnTo>
              <a:lnTo>
                <a:pt x="0" y="152450"/>
              </a:lnTo>
              <a:lnTo>
                <a:pt x="182880" y="152450"/>
              </a:lnTo>
              <a:lnTo>
                <a:pt x="182880" y="0"/>
              </a:lnTo>
              <a:close/>
            </a:path>
          </a:pathLst>
        </a:custGeom>
        <a:solidFill>
          <a:srgbClr val="F7F7F7">
            <a:alpha val="50000"/>
          </a:srgbClr>
        </a:solidFill>
      </xdr:spPr>
    </xdr:sp>
    <xdr:clientData/>
  </xdr:oneCellAnchor>
  <xdr:oneCellAnchor>
    <xdr:from>
      <xdr:col>6</xdr:col>
      <xdr:colOff>725043</xdr:colOff>
      <xdr:row>129</xdr:row>
      <xdr:rowOff>0</xdr:rowOff>
    </xdr:from>
    <xdr:ext cx="182880" cy="175260"/>
    <xdr:sp macro="" textlink="">
      <xdr:nvSpPr>
        <xdr:cNvPr id="19" name="Shape 83">
          <a:extLst>
            <a:ext uri="{FF2B5EF4-FFF2-40B4-BE49-F238E27FC236}">
              <a16:creationId xmlns:a16="http://schemas.microsoft.com/office/drawing/2014/main" id="{BAF2BEA0-6882-44B5-8D22-3F51E0EF1978}"/>
            </a:ext>
          </a:extLst>
        </xdr:cNvPr>
        <xdr:cNvSpPr/>
      </xdr:nvSpPr>
      <xdr:spPr>
        <a:xfrm>
          <a:off x="5601843" y="11950700"/>
          <a:ext cx="182880" cy="175260"/>
        </a:xfrm>
        <a:custGeom>
          <a:avLst/>
          <a:gdLst/>
          <a:ahLst/>
          <a:cxnLst/>
          <a:rect l="0" t="0" r="0" b="0"/>
          <a:pathLst>
            <a:path w="182880" h="175260">
              <a:moveTo>
                <a:pt x="182879" y="0"/>
              </a:moveTo>
              <a:lnTo>
                <a:pt x="0" y="0"/>
              </a:lnTo>
              <a:lnTo>
                <a:pt x="0" y="175259"/>
              </a:lnTo>
              <a:lnTo>
                <a:pt x="182879" y="175259"/>
              </a:lnTo>
              <a:lnTo>
                <a:pt x="182879" y="0"/>
              </a:lnTo>
              <a:close/>
            </a:path>
          </a:pathLst>
        </a:custGeom>
        <a:solidFill>
          <a:srgbClr val="F8F8F8">
            <a:alpha val="50000"/>
          </a:srgbClr>
        </a:solidFill>
      </xdr:spPr>
    </xdr:sp>
    <xdr:clientData/>
  </xdr:oneCellAnchor>
  <xdr:oneCellAnchor>
    <xdr:from>
      <xdr:col>8</xdr:col>
      <xdr:colOff>906653</xdr:colOff>
      <xdr:row>129</xdr:row>
      <xdr:rowOff>0</xdr:rowOff>
    </xdr:from>
    <xdr:ext cx="182880" cy="175260"/>
    <xdr:sp macro="" textlink="">
      <xdr:nvSpPr>
        <xdr:cNvPr id="20" name="Shape 84">
          <a:extLst>
            <a:ext uri="{FF2B5EF4-FFF2-40B4-BE49-F238E27FC236}">
              <a16:creationId xmlns:a16="http://schemas.microsoft.com/office/drawing/2014/main" id="{7E74A659-CCF8-42E3-9E1C-AC51EC191386}"/>
            </a:ext>
          </a:extLst>
        </xdr:cNvPr>
        <xdr:cNvSpPr/>
      </xdr:nvSpPr>
      <xdr:spPr>
        <a:xfrm>
          <a:off x="6932803" y="11950700"/>
          <a:ext cx="182880" cy="175260"/>
        </a:xfrm>
        <a:custGeom>
          <a:avLst/>
          <a:gdLst/>
          <a:ahLst/>
          <a:cxnLst/>
          <a:rect l="0" t="0" r="0" b="0"/>
          <a:pathLst>
            <a:path w="182880" h="175260">
              <a:moveTo>
                <a:pt x="182879" y="0"/>
              </a:moveTo>
              <a:lnTo>
                <a:pt x="0" y="0"/>
              </a:lnTo>
              <a:lnTo>
                <a:pt x="0" y="175259"/>
              </a:lnTo>
              <a:lnTo>
                <a:pt x="182879" y="175259"/>
              </a:lnTo>
              <a:lnTo>
                <a:pt x="182879" y="0"/>
              </a:lnTo>
              <a:close/>
            </a:path>
          </a:pathLst>
        </a:custGeom>
        <a:solidFill>
          <a:srgbClr val="F8F8F8">
            <a:alpha val="50000"/>
          </a:srgbClr>
        </a:solidFill>
      </xdr:spPr>
    </xdr:sp>
    <xdr:clientData/>
  </xdr:oneCellAnchor>
  <xdr:oneCellAnchor>
    <xdr:from>
      <xdr:col>4</xdr:col>
      <xdr:colOff>2176653</xdr:colOff>
      <xdr:row>145</xdr:row>
      <xdr:rowOff>111632</xdr:rowOff>
    </xdr:from>
    <xdr:ext cx="182880" cy="151130"/>
    <xdr:sp macro="" textlink="">
      <xdr:nvSpPr>
        <xdr:cNvPr id="21" name="Shape 85">
          <a:extLst>
            <a:ext uri="{FF2B5EF4-FFF2-40B4-BE49-F238E27FC236}">
              <a16:creationId xmlns:a16="http://schemas.microsoft.com/office/drawing/2014/main" id="{2C91047B-DA4D-475B-BC04-4CE1616C6665}"/>
            </a:ext>
          </a:extLst>
        </xdr:cNvPr>
        <xdr:cNvSpPr/>
      </xdr:nvSpPr>
      <xdr:spPr>
        <a:xfrm>
          <a:off x="2824353" y="14602332"/>
          <a:ext cx="182880" cy="151130"/>
        </a:xfrm>
        <a:custGeom>
          <a:avLst/>
          <a:gdLst/>
          <a:ahLst/>
          <a:cxnLst/>
          <a:rect l="0" t="0" r="0" b="0"/>
          <a:pathLst>
            <a:path w="182880" h="151130">
              <a:moveTo>
                <a:pt x="0" y="150825"/>
              </a:moveTo>
              <a:lnTo>
                <a:pt x="182880" y="150825"/>
              </a:lnTo>
              <a:lnTo>
                <a:pt x="182880" y="0"/>
              </a:lnTo>
              <a:lnTo>
                <a:pt x="0" y="0"/>
              </a:lnTo>
              <a:lnTo>
                <a:pt x="0" y="150825"/>
              </a:lnTo>
              <a:close/>
            </a:path>
          </a:pathLst>
        </a:custGeom>
        <a:solidFill>
          <a:srgbClr val="F8F8F8">
            <a:alpha val="50000"/>
          </a:srgbClr>
        </a:solidFill>
      </xdr:spPr>
    </xdr:sp>
    <xdr:clientData/>
  </xdr:oneCellAnchor>
  <xdr:oneCellAnchor>
    <xdr:from>
      <xdr:col>8</xdr:col>
      <xdr:colOff>906653</xdr:colOff>
      <xdr:row>145</xdr:row>
      <xdr:rowOff>111632</xdr:rowOff>
    </xdr:from>
    <xdr:ext cx="182880" cy="151130"/>
    <xdr:sp macro="" textlink="">
      <xdr:nvSpPr>
        <xdr:cNvPr id="22" name="Shape 86">
          <a:extLst>
            <a:ext uri="{FF2B5EF4-FFF2-40B4-BE49-F238E27FC236}">
              <a16:creationId xmlns:a16="http://schemas.microsoft.com/office/drawing/2014/main" id="{CF0010F7-4E31-47E8-90B2-3FCD7E14D245}"/>
            </a:ext>
          </a:extLst>
        </xdr:cNvPr>
        <xdr:cNvSpPr/>
      </xdr:nvSpPr>
      <xdr:spPr>
        <a:xfrm>
          <a:off x="6932803" y="14602332"/>
          <a:ext cx="182880" cy="151130"/>
        </a:xfrm>
        <a:custGeom>
          <a:avLst/>
          <a:gdLst/>
          <a:ahLst/>
          <a:cxnLst/>
          <a:rect l="0" t="0" r="0" b="0"/>
          <a:pathLst>
            <a:path w="182880" h="151130">
              <a:moveTo>
                <a:pt x="0" y="150825"/>
              </a:moveTo>
              <a:lnTo>
                <a:pt x="182879" y="150825"/>
              </a:lnTo>
              <a:lnTo>
                <a:pt x="182879" y="0"/>
              </a:lnTo>
              <a:lnTo>
                <a:pt x="0" y="0"/>
              </a:lnTo>
              <a:lnTo>
                <a:pt x="0" y="150825"/>
              </a:lnTo>
              <a:close/>
            </a:path>
          </a:pathLst>
        </a:custGeom>
        <a:solidFill>
          <a:srgbClr val="F8F8F8">
            <a:alpha val="50000"/>
          </a:srgbClr>
        </a:solidFill>
      </xdr:spPr>
    </xdr:sp>
    <xdr:clientData/>
  </xdr:oneCellAnchor>
  <xdr:twoCellAnchor editAs="oneCell">
    <xdr:from>
      <xdr:col>1</xdr:col>
      <xdr:colOff>95250</xdr:colOff>
      <xdr:row>0</xdr:row>
      <xdr:rowOff>50800</xdr:rowOff>
    </xdr:from>
    <xdr:to>
      <xdr:col>2</xdr:col>
      <xdr:colOff>433525</xdr:colOff>
      <xdr:row>3</xdr:row>
      <xdr:rowOff>138253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C4FD49F-3687-4695-ACEB-6E04A90DC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50800"/>
          <a:ext cx="763724" cy="544653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twoCellAnchor>
    <xdr:from>
      <xdr:col>4</xdr:col>
      <xdr:colOff>44450</xdr:colOff>
      <xdr:row>0</xdr:row>
      <xdr:rowOff>82550</xdr:rowOff>
    </xdr:from>
    <xdr:to>
      <xdr:col>8</xdr:col>
      <xdr:colOff>317500</xdr:colOff>
      <xdr:row>3</xdr:row>
      <xdr:rowOff>146050</xdr:rowOff>
    </xdr:to>
    <xdr:sp macro="" textlink="">
      <xdr:nvSpPr>
        <xdr:cNvPr id="28" name="Texto 91">
          <a:extLst>
            <a:ext uri="{FF2B5EF4-FFF2-40B4-BE49-F238E27FC236}">
              <a16:creationId xmlns:a16="http://schemas.microsoft.com/office/drawing/2014/main" id="{DEBCE32D-E485-481C-9981-536DEFA72964}"/>
            </a:ext>
          </a:extLst>
        </xdr:cNvPr>
        <xdr:cNvSpPr txBox="1">
          <a:spLocks noChangeArrowheads="1"/>
        </xdr:cNvSpPr>
      </xdr:nvSpPr>
      <xdr:spPr bwMode="auto">
        <a:xfrm>
          <a:off x="3422650" y="82550"/>
          <a:ext cx="2863850" cy="520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L" sz="1600" b="1" i="0" strike="noStrike">
              <a:solidFill>
                <a:sysClr val="windowText" lastClr="000000"/>
              </a:solidFill>
              <a:latin typeface="Montserrat Medium" panose="00000600000000000000" pitchFamily="2" charset="0"/>
              <a:cs typeface="Arial"/>
            </a:rPr>
            <a:t>AÑO  TRIBUTARIO  2025</a:t>
          </a:r>
        </a:p>
        <a:p>
          <a:pPr algn="ctr" rtl="0">
            <a:defRPr sz="1000"/>
          </a:pPr>
          <a:r>
            <a:rPr lang="es-CL" sz="1000" b="1" i="0" strike="noStrike">
              <a:solidFill>
                <a:sysClr val="windowText" lastClr="000000"/>
              </a:solidFill>
              <a:latin typeface="Montserrat Medium" panose="00000600000000000000" pitchFamily="2" charset="0"/>
              <a:cs typeface="Arial"/>
            </a:rPr>
            <a:t> </a:t>
          </a:r>
          <a:r>
            <a:rPr lang="es-CL" sz="1100" b="1" i="0" strike="noStrike">
              <a:solidFill>
                <a:sysClr val="windowText" lastClr="000000"/>
              </a:solidFill>
              <a:latin typeface="Montserrat Medium" panose="00000600000000000000" pitchFamily="2" charset="0"/>
              <a:cs typeface="Arial"/>
            </a:rPr>
            <a:t>IMPUESTOS ANUALES A LA RENTA</a:t>
          </a:r>
          <a:endParaRPr lang="es-CL" sz="1050" b="1" i="0" strike="noStrike">
            <a:solidFill>
              <a:sysClr val="windowText" lastClr="000000"/>
            </a:solidFill>
            <a:latin typeface="Montserrat Medium" panose="00000600000000000000" pitchFamily="2" charset="0"/>
            <a:cs typeface="Arial"/>
          </a:endParaRPr>
        </a:p>
      </xdr:txBody>
    </xdr:sp>
    <xdr:clientData/>
  </xdr:twoCellAnchor>
  <xdr:twoCellAnchor editAs="oneCell">
    <xdr:from>
      <xdr:col>14</xdr:col>
      <xdr:colOff>387350</xdr:colOff>
      <xdr:row>0</xdr:row>
      <xdr:rowOff>57150</xdr:rowOff>
    </xdr:from>
    <xdr:to>
      <xdr:col>15</xdr:col>
      <xdr:colOff>88507</xdr:colOff>
      <xdr:row>3</xdr:row>
      <xdr:rowOff>144603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FC8BC5D-7922-4890-8039-17D336970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57150"/>
          <a:ext cx="763724" cy="544653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twoCellAnchor editAs="oneCell">
    <xdr:from>
      <xdr:col>14</xdr:col>
      <xdr:colOff>296333</xdr:colOff>
      <xdr:row>53</xdr:row>
      <xdr:rowOff>95250</xdr:rowOff>
    </xdr:from>
    <xdr:to>
      <xdr:col>14</xdr:col>
      <xdr:colOff>1055824</xdr:colOff>
      <xdr:row>57</xdr:row>
      <xdr:rowOff>34536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C9DEB7AB-EC8D-49FA-9E06-2F41E6C13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6916" y="8445500"/>
          <a:ext cx="759491" cy="531953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twoCellAnchor editAs="oneCell">
    <xdr:from>
      <xdr:col>14</xdr:col>
      <xdr:colOff>275166</xdr:colOff>
      <xdr:row>170</xdr:row>
      <xdr:rowOff>148166</xdr:rowOff>
    </xdr:from>
    <xdr:to>
      <xdr:col>14</xdr:col>
      <xdr:colOff>1034657</xdr:colOff>
      <xdr:row>174</xdr:row>
      <xdr:rowOff>45119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5AC4B40E-4142-4E1D-A9AA-8CBCF90BC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5749" y="27273249"/>
          <a:ext cx="759491" cy="531953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twoCellAnchor editAs="oneCell">
    <xdr:from>
      <xdr:col>14</xdr:col>
      <xdr:colOff>275166</xdr:colOff>
      <xdr:row>85</xdr:row>
      <xdr:rowOff>137584</xdr:rowOff>
    </xdr:from>
    <xdr:to>
      <xdr:col>14</xdr:col>
      <xdr:colOff>1034657</xdr:colOff>
      <xdr:row>88</xdr:row>
      <xdr:rowOff>87453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56E23ABE-4452-4F2B-A3BD-45BC121E5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5749" y="13229167"/>
          <a:ext cx="759491" cy="531953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twoCellAnchor editAs="oneCell">
    <xdr:from>
      <xdr:col>14</xdr:col>
      <xdr:colOff>211667</xdr:colOff>
      <xdr:row>157</xdr:row>
      <xdr:rowOff>105833</xdr:rowOff>
    </xdr:from>
    <xdr:to>
      <xdr:col>14</xdr:col>
      <xdr:colOff>971158</xdr:colOff>
      <xdr:row>160</xdr:row>
      <xdr:rowOff>129786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865AD8E-DD88-4C45-A085-D98B42D7B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2250" y="25061333"/>
          <a:ext cx="759491" cy="531953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180212</xdr:colOff>
      <xdr:row>15</xdr:row>
      <xdr:rowOff>111632</xdr:rowOff>
    </xdr:from>
    <xdr:ext cx="18288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82880" cy="114300"/>
        </a:xfrm>
        <a:custGeom>
          <a:avLst/>
          <a:gdLst/>
          <a:ahLst/>
          <a:cxnLst/>
          <a:rect l="0" t="0" r="0" b="0"/>
          <a:pathLst>
            <a:path w="182880" h="114300">
              <a:moveTo>
                <a:pt x="182879" y="0"/>
              </a:moveTo>
              <a:lnTo>
                <a:pt x="0" y="0"/>
              </a:lnTo>
              <a:lnTo>
                <a:pt x="0" y="114300"/>
              </a:lnTo>
              <a:lnTo>
                <a:pt x="182879" y="114300"/>
              </a:lnTo>
              <a:lnTo>
                <a:pt x="182879" y="0"/>
              </a:lnTo>
              <a:close/>
            </a:path>
          </a:pathLst>
        </a:custGeom>
        <a:solidFill>
          <a:srgbClr val="F7F7F7">
            <a:alpha val="50000"/>
          </a:srgbClr>
        </a:solidFill>
      </xdr:spPr>
    </xdr:sp>
    <xdr:clientData/>
  </xdr:oneCellAnchor>
  <xdr:oneCellAnchor>
    <xdr:from>
      <xdr:col>1</xdr:col>
      <xdr:colOff>111760</xdr:colOff>
      <xdr:row>0</xdr:row>
      <xdr:rowOff>12128</xdr:rowOff>
    </xdr:from>
    <xdr:ext cx="435000" cy="188582"/>
    <xdr:pic>
      <xdr:nvPicPr>
        <xdr:cNvPr id="9" name="image1.jpe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5000" cy="188582"/>
        </a:xfrm>
        <a:prstGeom prst="rect">
          <a:avLst/>
        </a:prstGeom>
      </xdr:spPr>
    </xdr:pic>
    <xdr:clientData/>
  </xdr:oneCellAnchor>
  <xdr:twoCellAnchor editAs="oneCell">
    <xdr:from>
      <xdr:col>18</xdr:col>
      <xdr:colOff>165100</xdr:colOff>
      <xdr:row>3</xdr:row>
      <xdr:rowOff>101600</xdr:rowOff>
    </xdr:from>
    <xdr:to>
      <xdr:col>19</xdr:col>
      <xdr:colOff>92740</xdr:colOff>
      <xdr:row>7</xdr:row>
      <xdr:rowOff>38064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CB038D50-1C3F-4274-80FE-567E70A85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622300"/>
          <a:ext cx="759490" cy="546064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twoCellAnchor editAs="oneCell">
    <xdr:from>
      <xdr:col>18</xdr:col>
      <xdr:colOff>397565</xdr:colOff>
      <xdr:row>84</xdr:row>
      <xdr:rowOff>16564</xdr:rowOff>
    </xdr:from>
    <xdr:to>
      <xdr:col>18</xdr:col>
      <xdr:colOff>826821</xdr:colOff>
      <xdr:row>86</xdr:row>
      <xdr:rowOff>10455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A40EEB44-1EFC-4A83-B48F-8A33BA6AB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130" y="15096434"/>
          <a:ext cx="429256" cy="308630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twoCellAnchor editAs="oneCell">
    <xdr:from>
      <xdr:col>18</xdr:col>
      <xdr:colOff>22087</xdr:colOff>
      <xdr:row>164</xdr:row>
      <xdr:rowOff>27609</xdr:rowOff>
    </xdr:from>
    <xdr:to>
      <xdr:col>18</xdr:col>
      <xdr:colOff>781577</xdr:colOff>
      <xdr:row>167</xdr:row>
      <xdr:rowOff>93281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DE956AFE-C5DC-4B90-8911-BC354B336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3652" y="28508739"/>
          <a:ext cx="759490" cy="546064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twoCellAnchor editAs="oneCell">
    <xdr:from>
      <xdr:col>17</xdr:col>
      <xdr:colOff>342348</xdr:colOff>
      <xdr:row>224</xdr:row>
      <xdr:rowOff>33130</xdr:rowOff>
    </xdr:from>
    <xdr:to>
      <xdr:col>18</xdr:col>
      <xdr:colOff>726360</xdr:colOff>
      <xdr:row>227</xdr:row>
      <xdr:rowOff>87759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D51F3D2-1BA8-43D4-98AE-B1F12F3E3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8435" y="38453391"/>
          <a:ext cx="759490" cy="546064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99</xdr:row>
      <xdr:rowOff>6350</xdr:rowOff>
    </xdr:from>
    <xdr:to>
      <xdr:col>3</xdr:col>
      <xdr:colOff>1121440</xdr:colOff>
      <xdr:row>102</xdr:row>
      <xdr:rowOff>50764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9A239D-E04C-429B-BEA2-4E1C90805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6600" y="15195550"/>
          <a:ext cx="759490" cy="546064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oneCellAnchor>
    <xdr:from>
      <xdr:col>1</xdr:col>
      <xdr:colOff>111760</xdr:colOff>
      <xdr:row>0</xdr:row>
      <xdr:rowOff>12128</xdr:rowOff>
    </xdr:from>
    <xdr:ext cx="435000" cy="188582"/>
    <xdr:pic>
      <xdr:nvPicPr>
        <xdr:cNvPr id="4" name="image1.jpeg">
          <a:extLst>
            <a:ext uri="{FF2B5EF4-FFF2-40B4-BE49-F238E27FC236}">
              <a16:creationId xmlns:a16="http://schemas.microsoft.com/office/drawing/2014/main" id="{26E8956B-FF38-4D01-BDD0-6A7FDA021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410" y="12128"/>
          <a:ext cx="435000" cy="188582"/>
        </a:xfrm>
        <a:prstGeom prst="rect">
          <a:avLst/>
        </a:prstGeom>
      </xdr:spPr>
    </xdr:pic>
    <xdr:clientData/>
  </xdr:oneCellAnchor>
  <xdr:twoCellAnchor editAs="oneCell">
    <xdr:from>
      <xdr:col>3</xdr:col>
      <xdr:colOff>908050</xdr:colOff>
      <xdr:row>0</xdr:row>
      <xdr:rowOff>0</xdr:rowOff>
    </xdr:from>
    <xdr:to>
      <xdr:col>4</xdr:col>
      <xdr:colOff>171450</xdr:colOff>
      <xdr:row>1</xdr:row>
      <xdr:rowOff>2878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D0FB59-A17C-4F62-A0A4-4147B3710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0"/>
          <a:ext cx="419100" cy="301328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542797</xdr:colOff>
      <xdr:row>24</xdr:row>
      <xdr:rowOff>111632</xdr:rowOff>
    </xdr:from>
    <xdr:ext cx="183515" cy="186055"/>
    <xdr:sp macro="" textlink="">
      <xdr:nvSpPr>
        <xdr:cNvPr id="43" name="Shape 43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0" y="0"/>
          <a:ext cx="183515" cy="186055"/>
        </a:xfrm>
        <a:custGeom>
          <a:avLst/>
          <a:gdLst/>
          <a:ahLst/>
          <a:cxnLst/>
          <a:rect l="0" t="0" r="0" b="0"/>
          <a:pathLst>
            <a:path w="183515" h="186055">
              <a:moveTo>
                <a:pt x="183184" y="0"/>
              </a:moveTo>
              <a:lnTo>
                <a:pt x="0" y="0"/>
              </a:lnTo>
              <a:lnTo>
                <a:pt x="0" y="185927"/>
              </a:lnTo>
              <a:lnTo>
                <a:pt x="183184" y="185927"/>
              </a:lnTo>
              <a:lnTo>
                <a:pt x="183184" y="0"/>
              </a:lnTo>
              <a:close/>
            </a:path>
          </a:pathLst>
        </a:custGeom>
        <a:solidFill>
          <a:srgbClr val="F7F7F7">
            <a:alpha val="50000"/>
          </a:srgbClr>
        </a:solidFill>
      </xdr:spPr>
    </xdr:sp>
    <xdr:clientData/>
  </xdr:oneCellAnchor>
  <xdr:oneCellAnchor>
    <xdr:from>
      <xdr:col>15</xdr:col>
      <xdr:colOff>173863</xdr:colOff>
      <xdr:row>27</xdr:row>
      <xdr:rowOff>206248</xdr:rowOff>
    </xdr:from>
    <xdr:ext cx="182880" cy="327660"/>
    <xdr:sp macro="" textlink="">
      <xdr:nvSpPr>
        <xdr:cNvPr id="47" name="Shape 47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0" y="0"/>
          <a:ext cx="182880" cy="327660"/>
        </a:xfrm>
        <a:custGeom>
          <a:avLst/>
          <a:gdLst/>
          <a:ahLst/>
          <a:cxnLst/>
          <a:rect l="0" t="0" r="0" b="0"/>
          <a:pathLst>
            <a:path w="182880" h="327660">
              <a:moveTo>
                <a:pt x="182879" y="0"/>
              </a:moveTo>
              <a:lnTo>
                <a:pt x="0" y="0"/>
              </a:lnTo>
              <a:lnTo>
                <a:pt x="0" y="327660"/>
              </a:lnTo>
              <a:lnTo>
                <a:pt x="182879" y="327660"/>
              </a:lnTo>
              <a:lnTo>
                <a:pt x="182879" y="0"/>
              </a:lnTo>
              <a:close/>
            </a:path>
          </a:pathLst>
        </a:custGeom>
        <a:solidFill>
          <a:srgbClr val="F7F7F7">
            <a:alpha val="50000"/>
          </a:srgbClr>
        </a:solidFill>
      </xdr:spPr>
    </xdr:sp>
    <xdr:clientData/>
  </xdr:oneCellAnchor>
  <xdr:oneCellAnchor>
    <xdr:from>
      <xdr:col>1</xdr:col>
      <xdr:colOff>111760</xdr:colOff>
      <xdr:row>0</xdr:row>
      <xdr:rowOff>12128</xdr:rowOff>
    </xdr:from>
    <xdr:ext cx="435000" cy="188582"/>
    <xdr:pic>
      <xdr:nvPicPr>
        <xdr:cNvPr id="2" name="image1.jpeg">
          <a:extLst>
            <a:ext uri="{FF2B5EF4-FFF2-40B4-BE49-F238E27FC236}">
              <a16:creationId xmlns:a16="http://schemas.microsoft.com/office/drawing/2014/main" id="{B9EF8E0C-D75B-4629-88C2-FA56ADF42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460" y="12128"/>
          <a:ext cx="435000" cy="188582"/>
        </a:xfrm>
        <a:prstGeom prst="rect">
          <a:avLst/>
        </a:prstGeom>
      </xdr:spPr>
    </xdr:pic>
    <xdr:clientData/>
  </xdr:oneCellAnchor>
  <xdr:twoCellAnchor editAs="oneCell">
    <xdr:from>
      <xdr:col>16</xdr:col>
      <xdr:colOff>357910</xdr:colOff>
      <xdr:row>0</xdr:row>
      <xdr:rowOff>0</xdr:rowOff>
    </xdr:from>
    <xdr:to>
      <xdr:col>18</xdr:col>
      <xdr:colOff>4689</xdr:colOff>
      <xdr:row>2</xdr:row>
      <xdr:rowOff>14348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C485FF-E5AA-42D8-9A8C-461FF4300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092" y="0"/>
          <a:ext cx="680097" cy="464621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544068</xdr:colOff>
      <xdr:row>90</xdr:row>
      <xdr:rowOff>5283</xdr:rowOff>
    </xdr:from>
    <xdr:ext cx="182880" cy="107314"/>
    <xdr:sp macro="" textlink="">
      <xdr:nvSpPr>
        <xdr:cNvPr id="56" name="Shape 56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/>
      </xdr:nvSpPr>
      <xdr:spPr>
        <a:xfrm>
          <a:off x="0" y="0"/>
          <a:ext cx="182880" cy="107314"/>
        </a:xfrm>
        <a:custGeom>
          <a:avLst/>
          <a:gdLst/>
          <a:ahLst/>
          <a:cxnLst/>
          <a:rect l="0" t="0" r="0" b="0"/>
          <a:pathLst>
            <a:path w="182880" h="107314">
              <a:moveTo>
                <a:pt x="0" y="106730"/>
              </a:moveTo>
              <a:lnTo>
                <a:pt x="182880" y="106730"/>
              </a:lnTo>
              <a:lnTo>
                <a:pt x="182880" y="0"/>
              </a:lnTo>
              <a:lnTo>
                <a:pt x="0" y="0"/>
              </a:lnTo>
              <a:lnTo>
                <a:pt x="0" y="106730"/>
              </a:lnTo>
              <a:close/>
            </a:path>
          </a:pathLst>
        </a:custGeom>
        <a:solidFill>
          <a:srgbClr val="F7F7F7">
            <a:alpha val="50000"/>
          </a:srgbClr>
        </a:solidFill>
      </xdr:spPr>
    </xdr:sp>
    <xdr:clientData/>
  </xdr:oneCellAnchor>
  <xdr:oneCellAnchor>
    <xdr:from>
      <xdr:col>5</xdr:col>
      <xdr:colOff>543432</xdr:colOff>
      <xdr:row>90</xdr:row>
      <xdr:rowOff>5283</xdr:rowOff>
    </xdr:from>
    <xdr:ext cx="182880" cy="107314"/>
    <xdr:sp macro="" textlink="">
      <xdr:nvSpPr>
        <xdr:cNvPr id="57" name="Shape 57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/>
      </xdr:nvSpPr>
      <xdr:spPr>
        <a:xfrm>
          <a:off x="0" y="0"/>
          <a:ext cx="182880" cy="107314"/>
        </a:xfrm>
        <a:custGeom>
          <a:avLst/>
          <a:gdLst/>
          <a:ahLst/>
          <a:cxnLst/>
          <a:rect l="0" t="0" r="0" b="0"/>
          <a:pathLst>
            <a:path w="182880" h="107314">
              <a:moveTo>
                <a:pt x="0" y="106730"/>
              </a:moveTo>
              <a:lnTo>
                <a:pt x="182879" y="106730"/>
              </a:lnTo>
              <a:lnTo>
                <a:pt x="182879" y="0"/>
              </a:lnTo>
              <a:lnTo>
                <a:pt x="0" y="0"/>
              </a:lnTo>
              <a:lnTo>
                <a:pt x="0" y="106730"/>
              </a:lnTo>
              <a:close/>
            </a:path>
          </a:pathLst>
        </a:custGeom>
        <a:solidFill>
          <a:srgbClr val="F7F7F7">
            <a:alpha val="50000"/>
          </a:srgbClr>
        </a:solidFill>
      </xdr:spPr>
    </xdr:sp>
    <xdr:clientData/>
  </xdr:oneCellAnchor>
  <xdr:oneCellAnchor>
    <xdr:from>
      <xdr:col>1</xdr:col>
      <xdr:colOff>111760</xdr:colOff>
      <xdr:row>0</xdr:row>
      <xdr:rowOff>12128</xdr:rowOff>
    </xdr:from>
    <xdr:ext cx="435000" cy="188582"/>
    <xdr:pic>
      <xdr:nvPicPr>
        <xdr:cNvPr id="2" name="image1.jpeg">
          <a:extLst>
            <a:ext uri="{FF2B5EF4-FFF2-40B4-BE49-F238E27FC236}">
              <a16:creationId xmlns:a16="http://schemas.microsoft.com/office/drawing/2014/main" id="{C93C0A15-D5B1-4D59-9856-2730D58E2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" y="12128"/>
          <a:ext cx="435000" cy="188582"/>
        </a:xfrm>
        <a:prstGeom prst="rect">
          <a:avLst/>
        </a:prstGeom>
      </xdr:spPr>
    </xdr:pic>
    <xdr:clientData/>
  </xdr:oneCellAnchor>
  <xdr:twoCellAnchor editAs="oneCell">
    <xdr:from>
      <xdr:col>15</xdr:col>
      <xdr:colOff>408712</xdr:colOff>
      <xdr:row>0</xdr:row>
      <xdr:rowOff>1</xdr:rowOff>
    </xdr:from>
    <xdr:to>
      <xdr:col>16</xdr:col>
      <xdr:colOff>103924</xdr:colOff>
      <xdr:row>2</xdr:row>
      <xdr:rowOff>65396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FC2EAA-E818-4CE9-9CAF-4CA5D76D3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0012" y="1"/>
          <a:ext cx="755663" cy="516245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oneCellAnchor>
    <xdr:from>
      <xdr:col>1</xdr:col>
      <xdr:colOff>111760</xdr:colOff>
      <xdr:row>44</xdr:row>
      <xdr:rowOff>12128</xdr:rowOff>
    </xdr:from>
    <xdr:ext cx="435000" cy="188582"/>
    <xdr:pic>
      <xdr:nvPicPr>
        <xdr:cNvPr id="4" name="image1.jpeg">
          <a:extLst>
            <a:ext uri="{FF2B5EF4-FFF2-40B4-BE49-F238E27FC236}">
              <a16:creationId xmlns:a16="http://schemas.microsoft.com/office/drawing/2014/main" id="{D58D558B-BD68-4D45-AE31-4488BA731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843" y="12128"/>
          <a:ext cx="435000" cy="188582"/>
        </a:xfrm>
        <a:prstGeom prst="rect">
          <a:avLst/>
        </a:prstGeom>
      </xdr:spPr>
    </xdr:pic>
    <xdr:clientData/>
  </xdr:oneCellAnchor>
  <xdr:oneCellAnchor>
    <xdr:from>
      <xdr:col>15</xdr:col>
      <xdr:colOff>408712</xdr:colOff>
      <xdr:row>44</xdr:row>
      <xdr:rowOff>1</xdr:rowOff>
    </xdr:from>
    <xdr:ext cx="753546" cy="509895"/>
    <xdr:pic>
      <xdr:nvPicPr>
        <xdr:cNvPr id="5" name="Imagen 4">
          <a:extLst>
            <a:ext uri="{FF2B5EF4-FFF2-40B4-BE49-F238E27FC236}">
              <a16:creationId xmlns:a16="http://schemas.microsoft.com/office/drawing/2014/main" id="{F3F36C47-BCA1-4F42-825A-1986791C2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0129" y="1"/>
          <a:ext cx="753546" cy="509895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111760</xdr:colOff>
      <xdr:row>0</xdr:row>
      <xdr:rowOff>12128</xdr:rowOff>
    </xdr:from>
    <xdr:ext cx="435000" cy="188582"/>
    <xdr:pic>
      <xdr:nvPicPr>
        <xdr:cNvPr id="2" name="image1.jpeg">
          <a:extLst>
            <a:ext uri="{FF2B5EF4-FFF2-40B4-BE49-F238E27FC236}">
              <a16:creationId xmlns:a16="http://schemas.microsoft.com/office/drawing/2014/main" id="{3A7FE476-1CEA-44A2-B202-0E784A333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" y="12128"/>
          <a:ext cx="435000" cy="188582"/>
        </a:xfrm>
        <a:prstGeom prst="rect">
          <a:avLst/>
        </a:prstGeom>
      </xdr:spPr>
    </xdr:pic>
    <xdr:clientData/>
  </xdr:oneCellAnchor>
  <xdr:twoCellAnchor editAs="oneCell">
    <xdr:from>
      <xdr:col>15</xdr:col>
      <xdr:colOff>154712</xdr:colOff>
      <xdr:row>0</xdr:row>
      <xdr:rowOff>6351</xdr:rowOff>
    </xdr:from>
    <xdr:to>
      <xdr:col>16</xdr:col>
      <xdr:colOff>84875</xdr:colOff>
      <xdr:row>2</xdr:row>
      <xdr:rowOff>71746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F0DEEA-4392-4C6E-B1B2-D87010C36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9662" y="6351"/>
          <a:ext cx="755663" cy="516245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oneCellAnchor>
    <xdr:from>
      <xdr:col>1</xdr:col>
      <xdr:colOff>143510</xdr:colOff>
      <xdr:row>40</xdr:row>
      <xdr:rowOff>1545</xdr:rowOff>
    </xdr:from>
    <xdr:ext cx="435000" cy="188582"/>
    <xdr:pic>
      <xdr:nvPicPr>
        <xdr:cNvPr id="4" name="image1.jpeg">
          <a:extLst>
            <a:ext uri="{FF2B5EF4-FFF2-40B4-BE49-F238E27FC236}">
              <a16:creationId xmlns:a16="http://schemas.microsoft.com/office/drawing/2014/main" id="{E037907C-4722-4286-B3FB-3F4091900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843" y="6319795"/>
          <a:ext cx="435000" cy="188582"/>
        </a:xfrm>
        <a:prstGeom prst="rect">
          <a:avLst/>
        </a:prstGeom>
      </xdr:spPr>
    </xdr:pic>
    <xdr:clientData/>
  </xdr:oneCellAnchor>
  <xdr:twoCellAnchor editAs="oneCell">
    <xdr:from>
      <xdr:col>15</xdr:col>
      <xdr:colOff>232833</xdr:colOff>
      <xdr:row>39</xdr:row>
      <xdr:rowOff>74084</xdr:rowOff>
    </xdr:from>
    <xdr:to>
      <xdr:col>16</xdr:col>
      <xdr:colOff>162996</xdr:colOff>
      <xdr:row>41</xdr:row>
      <xdr:rowOff>139479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EF41F6-331F-4792-B163-8228AE8F3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6244167"/>
          <a:ext cx="755663" cy="509895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27</xdr:row>
      <xdr:rowOff>0</xdr:rowOff>
    </xdr:from>
    <xdr:ext cx="182880" cy="378460"/>
    <xdr:sp macro="" textlink="">
      <xdr:nvSpPr>
        <xdr:cNvPr id="65" name="Shape 65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/>
      </xdr:nvSpPr>
      <xdr:spPr>
        <a:xfrm>
          <a:off x="0" y="0"/>
          <a:ext cx="182880" cy="378460"/>
        </a:xfrm>
        <a:custGeom>
          <a:avLst/>
          <a:gdLst/>
          <a:ahLst/>
          <a:cxnLst/>
          <a:rect l="0" t="0" r="0" b="0"/>
          <a:pathLst>
            <a:path w="182880" h="378460">
              <a:moveTo>
                <a:pt x="182879" y="0"/>
              </a:moveTo>
              <a:lnTo>
                <a:pt x="0" y="0"/>
              </a:lnTo>
              <a:lnTo>
                <a:pt x="0" y="377951"/>
              </a:lnTo>
              <a:lnTo>
                <a:pt x="182879" y="377951"/>
              </a:lnTo>
              <a:lnTo>
                <a:pt x="182879" y="0"/>
              </a:lnTo>
              <a:close/>
            </a:path>
          </a:pathLst>
        </a:custGeom>
        <a:solidFill>
          <a:srgbClr val="F7F7F7"/>
        </a:solidFill>
      </xdr:spPr>
    </xdr:sp>
    <xdr:clientData/>
  </xdr:oneCellAnchor>
  <xdr:oneCellAnchor>
    <xdr:from>
      <xdr:col>1</xdr:col>
      <xdr:colOff>111760</xdr:colOff>
      <xdr:row>0</xdr:row>
      <xdr:rowOff>12128</xdr:rowOff>
    </xdr:from>
    <xdr:ext cx="435000" cy="188582"/>
    <xdr:pic>
      <xdr:nvPicPr>
        <xdr:cNvPr id="2" name="image1.jpeg">
          <a:extLst>
            <a:ext uri="{FF2B5EF4-FFF2-40B4-BE49-F238E27FC236}">
              <a16:creationId xmlns:a16="http://schemas.microsoft.com/office/drawing/2014/main" id="{47FF6F81-A3AE-4369-BCA5-9AF6EAEA6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" y="7403528"/>
          <a:ext cx="435000" cy="188582"/>
        </a:xfrm>
        <a:prstGeom prst="rect">
          <a:avLst/>
        </a:prstGeom>
      </xdr:spPr>
    </xdr:pic>
    <xdr:clientData/>
  </xdr:oneCellAnchor>
  <xdr:twoCellAnchor editAs="oneCell">
    <xdr:from>
      <xdr:col>12</xdr:col>
      <xdr:colOff>158750</xdr:colOff>
      <xdr:row>0</xdr:row>
      <xdr:rowOff>0</xdr:rowOff>
    </xdr:from>
    <xdr:to>
      <xdr:col>12</xdr:col>
      <xdr:colOff>914413</xdr:colOff>
      <xdr:row>2</xdr:row>
      <xdr:rowOff>90795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62BC51-05D3-42DE-B3AF-396876A5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2200" y="0"/>
          <a:ext cx="755663" cy="516245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mpustributario.c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ED0C-62F3-4ED9-917A-16B9CA266D4B}">
  <dimension ref="B1:GE208"/>
  <sheetViews>
    <sheetView showGridLines="0" tabSelected="1" zoomScale="108" zoomScaleNormal="108" workbookViewId="0">
      <selection activeCell="B187" sqref="B187:C188"/>
    </sheetView>
  </sheetViews>
  <sheetFormatPr baseColWidth="10" defaultColWidth="8.796875" defaultRowHeight="13" x14ac:dyDescent="0.3"/>
  <cols>
    <col min="1" max="1" width="2.296875" customWidth="1"/>
    <col min="2" max="2" width="6.69921875" style="74" customWidth="1"/>
    <col min="3" max="3" width="36.3984375" customWidth="1"/>
    <col min="4" max="4" width="5.5" customWidth="1"/>
    <col min="5" max="5" width="16.69921875" customWidth="1"/>
    <col min="6" max="6" width="7.8984375" customWidth="1"/>
    <col min="7" max="7" width="10.69921875" customWidth="1"/>
    <col min="8" max="8" width="5.5" customWidth="1"/>
    <col min="9" max="9" width="10" customWidth="1"/>
    <col min="10" max="10" width="5.296875" customWidth="1"/>
    <col min="11" max="11" width="9.3984375" customWidth="1"/>
    <col min="12" max="12" width="5.3984375" customWidth="1"/>
    <col min="13" max="13" width="12.296875" style="171" customWidth="1"/>
    <col min="14" max="14" width="6.296875" customWidth="1"/>
    <col min="15" max="15" width="16.69921875" style="173" customWidth="1"/>
    <col min="16" max="16" width="4.19921875" customWidth="1"/>
    <col min="17" max="17" width="1.59765625" customWidth="1"/>
  </cols>
  <sheetData>
    <row r="1" spans="2:187" s="1" customFormat="1" ht="12" customHeight="1" x14ac:dyDescent="0.3">
      <c r="B1" s="104"/>
      <c r="C1" s="105"/>
      <c r="D1" s="105"/>
      <c r="E1" s="109"/>
      <c r="F1" s="109"/>
      <c r="G1" s="109"/>
      <c r="H1" s="122"/>
      <c r="I1" s="122"/>
      <c r="J1" s="122"/>
      <c r="K1" s="122"/>
      <c r="L1" s="122"/>
      <c r="M1" s="175"/>
      <c r="N1" s="109"/>
      <c r="O1" s="106"/>
      <c r="P1" s="107"/>
    </row>
    <row r="2" spans="2:187" s="1" customFormat="1" ht="12" customHeight="1" x14ac:dyDescent="0.3">
      <c r="B2" s="108"/>
      <c r="C2" s="109"/>
      <c r="D2" s="109"/>
      <c r="E2" s="109"/>
      <c r="F2" s="109"/>
      <c r="G2" s="118"/>
      <c r="H2" s="109"/>
      <c r="I2" s="109"/>
      <c r="J2" s="109"/>
      <c r="K2" s="109"/>
      <c r="L2" s="109"/>
      <c r="M2" s="176"/>
      <c r="N2" s="109"/>
      <c r="O2" s="110"/>
      <c r="P2" s="111"/>
    </row>
    <row r="3" spans="2:187" s="1" customFormat="1" ht="12" customHeight="1" x14ac:dyDescent="0.3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76"/>
      <c r="N3" s="109"/>
      <c r="O3" s="110"/>
      <c r="P3" s="111"/>
    </row>
    <row r="4" spans="2:187" s="1" customFormat="1" ht="12" customHeight="1" x14ac:dyDescent="0.3">
      <c r="B4" s="108"/>
      <c r="C4" s="109"/>
      <c r="D4" s="109"/>
      <c r="E4" s="109"/>
      <c r="F4" s="109"/>
      <c r="G4" s="109"/>
      <c r="H4" s="109"/>
      <c r="I4" s="118"/>
      <c r="J4" s="109"/>
      <c r="K4" s="127" t="s">
        <v>610</v>
      </c>
      <c r="L4" s="109"/>
      <c r="M4" s="176"/>
      <c r="N4" s="109"/>
      <c r="O4" s="110"/>
      <c r="P4" s="111"/>
    </row>
    <row r="5" spans="2:187" s="1" customFormat="1" ht="12" customHeight="1" x14ac:dyDescent="0.3">
      <c r="B5" s="108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76"/>
      <c r="N5" s="109"/>
      <c r="O5" s="110"/>
      <c r="P5" s="111"/>
    </row>
    <row r="6" spans="2:187" s="1" customFormat="1" ht="12" customHeight="1" x14ac:dyDescent="0.3">
      <c r="B6" s="101" t="s">
        <v>390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2:187" s="1" customFormat="1" ht="12" customHeight="1" x14ac:dyDescent="0.3">
      <c r="B7" s="112" t="s">
        <v>391</v>
      </c>
      <c r="C7" s="113"/>
      <c r="D7" s="113"/>
      <c r="E7" s="114"/>
      <c r="F7" s="51" t="s">
        <v>392</v>
      </c>
      <c r="G7" s="52"/>
      <c r="H7" s="52"/>
      <c r="I7" s="52"/>
      <c r="J7" s="52"/>
      <c r="K7" s="52"/>
      <c r="L7" s="52"/>
      <c r="M7" s="53"/>
      <c r="N7" s="54" t="s">
        <v>393</v>
      </c>
      <c r="O7" s="55"/>
      <c r="P7" s="56"/>
    </row>
    <row r="8" spans="2:187" s="1" customFormat="1" ht="22.5" customHeight="1" x14ac:dyDescent="0.3">
      <c r="B8" s="115"/>
      <c r="C8" s="116"/>
      <c r="D8" s="116"/>
      <c r="E8" s="117"/>
      <c r="F8" s="138" t="s">
        <v>394</v>
      </c>
      <c r="G8" s="139"/>
      <c r="H8" s="139"/>
      <c r="I8" s="140"/>
      <c r="J8" s="138" t="s">
        <v>395</v>
      </c>
      <c r="K8" s="139"/>
      <c r="L8" s="139"/>
      <c r="M8" s="140"/>
      <c r="N8" s="57"/>
      <c r="O8" s="58"/>
      <c r="P8" s="59"/>
    </row>
    <row r="9" spans="2:187" s="1" customFormat="1" ht="29.5" customHeight="1" x14ac:dyDescent="0.3">
      <c r="B9" s="115"/>
      <c r="C9" s="116"/>
      <c r="D9" s="116"/>
      <c r="E9" s="117"/>
      <c r="F9" s="141" t="s">
        <v>396</v>
      </c>
      <c r="G9" s="142"/>
      <c r="H9" s="143" t="s">
        <v>397</v>
      </c>
      <c r="I9" s="144"/>
      <c r="J9" s="145" t="s">
        <v>396</v>
      </c>
      <c r="K9" s="146"/>
      <c r="L9" s="145" t="s">
        <v>398</v>
      </c>
      <c r="M9" s="146"/>
      <c r="N9" s="57"/>
      <c r="O9" s="58"/>
      <c r="P9" s="59"/>
    </row>
    <row r="10" spans="2:187" s="1" customFormat="1" ht="12" customHeight="1" thickBot="1" x14ac:dyDescent="0.35">
      <c r="B10" s="60" t="s">
        <v>399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GE10" s="273" t="s">
        <v>639</v>
      </c>
    </row>
    <row r="11" spans="2:187" s="1" customFormat="1" ht="12" customHeight="1" x14ac:dyDescent="0.3">
      <c r="B11" s="178">
        <v>1</v>
      </c>
      <c r="C11" s="179" t="s">
        <v>400</v>
      </c>
      <c r="D11" s="179"/>
      <c r="E11" s="179"/>
      <c r="F11" s="180">
        <v>1592</v>
      </c>
      <c r="G11" s="189"/>
      <c r="H11" s="180">
        <v>1024</v>
      </c>
      <c r="I11" s="189"/>
      <c r="J11" s="180">
        <v>1593</v>
      </c>
      <c r="K11" s="189"/>
      <c r="L11" s="180">
        <v>1025</v>
      </c>
      <c r="M11" s="189"/>
      <c r="N11" s="180">
        <v>104</v>
      </c>
      <c r="O11" s="208">
        <f>+M11+K11+I11+G11</f>
        <v>0</v>
      </c>
      <c r="P11" s="183" t="s">
        <v>50</v>
      </c>
    </row>
    <row r="12" spans="2:187" s="1" customFormat="1" ht="12" customHeight="1" x14ac:dyDescent="0.3">
      <c r="B12" s="184">
        <v>2</v>
      </c>
      <c r="C12" s="185" t="s">
        <v>401</v>
      </c>
      <c r="D12" s="185"/>
      <c r="E12" s="185"/>
      <c r="F12" s="186">
        <v>1594</v>
      </c>
      <c r="G12" s="189"/>
      <c r="H12" s="186">
        <v>1026</v>
      </c>
      <c r="I12" s="189"/>
      <c r="J12" s="186">
        <v>1595</v>
      </c>
      <c r="K12" s="189"/>
      <c r="L12" s="186">
        <v>1027</v>
      </c>
      <c r="M12" s="189"/>
      <c r="N12" s="186">
        <v>105</v>
      </c>
      <c r="O12" s="189">
        <f>+M12+K12+I12+G12</f>
        <v>0</v>
      </c>
      <c r="P12" s="190" t="s">
        <v>50</v>
      </c>
    </row>
    <row r="13" spans="2:187" s="1" customFormat="1" ht="12" customHeight="1" x14ac:dyDescent="0.3">
      <c r="B13" s="184">
        <v>3</v>
      </c>
      <c r="C13" s="185" t="s">
        <v>402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6">
        <v>106</v>
      </c>
      <c r="O13" s="189"/>
      <c r="P13" s="190" t="s">
        <v>50</v>
      </c>
    </row>
    <row r="14" spans="2:187" s="1" customFormat="1" ht="12" customHeight="1" x14ac:dyDescent="0.3">
      <c r="B14" s="191">
        <v>4</v>
      </c>
      <c r="C14" s="185" t="s">
        <v>403</v>
      </c>
      <c r="D14" s="185"/>
      <c r="E14" s="185"/>
      <c r="F14" s="185"/>
      <c r="G14" s="185"/>
      <c r="H14" s="185"/>
      <c r="I14" s="185"/>
      <c r="J14" s="185"/>
      <c r="K14" s="185"/>
      <c r="L14" s="186">
        <v>603</v>
      </c>
      <c r="M14" s="189"/>
      <c r="N14" s="186">
        <v>108</v>
      </c>
      <c r="O14" s="189"/>
      <c r="P14" s="190" t="s">
        <v>50</v>
      </c>
    </row>
    <row r="15" spans="2:187" s="1" customFormat="1" ht="12" customHeight="1" x14ac:dyDescent="0.3">
      <c r="B15" s="191"/>
      <c r="C15" s="192" t="s">
        <v>567</v>
      </c>
      <c r="D15" s="192"/>
      <c r="E15" s="192"/>
      <c r="F15" s="192"/>
      <c r="G15" s="192"/>
      <c r="H15" s="192"/>
      <c r="I15" s="192"/>
      <c r="J15" s="192"/>
      <c r="K15" s="192"/>
      <c r="L15" s="193">
        <v>1920</v>
      </c>
      <c r="M15" s="189"/>
      <c r="N15" s="193">
        <v>1921</v>
      </c>
      <c r="O15" s="189"/>
      <c r="P15" s="190" t="s">
        <v>50</v>
      </c>
    </row>
    <row r="16" spans="2:187" s="1" customFormat="1" ht="12" customHeight="1" x14ac:dyDescent="0.3">
      <c r="B16" s="191"/>
      <c r="C16" s="192" t="s">
        <v>568</v>
      </c>
      <c r="D16" s="192"/>
      <c r="E16" s="192"/>
      <c r="F16" s="192"/>
      <c r="G16" s="192"/>
      <c r="H16" s="192"/>
      <c r="I16" s="192"/>
      <c r="J16" s="192"/>
      <c r="K16" s="192"/>
      <c r="L16" s="193">
        <v>1922</v>
      </c>
      <c r="M16" s="189"/>
      <c r="N16" s="193">
        <v>1923</v>
      </c>
      <c r="O16" s="189"/>
      <c r="P16" s="190" t="s">
        <v>50</v>
      </c>
    </row>
    <row r="17" spans="2:16" s="1" customFormat="1" ht="12" customHeight="1" x14ac:dyDescent="0.3">
      <c r="B17" s="194">
        <v>5</v>
      </c>
      <c r="C17" s="195" t="s">
        <v>404</v>
      </c>
      <c r="D17" s="195"/>
      <c r="E17" s="195"/>
      <c r="F17" s="196">
        <v>1721</v>
      </c>
      <c r="G17" s="189"/>
      <c r="H17" s="196">
        <v>1722</v>
      </c>
      <c r="I17" s="189"/>
      <c r="J17" s="196">
        <v>1596</v>
      </c>
      <c r="K17" s="189"/>
      <c r="L17" s="186">
        <v>954</v>
      </c>
      <c r="M17" s="189"/>
      <c r="N17" s="186">
        <v>955</v>
      </c>
      <c r="O17" s="189">
        <f>+M17+K17+I17+G17</f>
        <v>0</v>
      </c>
      <c r="P17" s="190" t="s">
        <v>50</v>
      </c>
    </row>
    <row r="18" spans="2:16" s="1" customFormat="1" ht="12" customHeight="1" x14ac:dyDescent="0.3">
      <c r="B18" s="194"/>
      <c r="C18" s="195" t="s">
        <v>405</v>
      </c>
      <c r="D18" s="195"/>
      <c r="E18" s="195"/>
      <c r="F18" s="195"/>
      <c r="G18" s="195"/>
      <c r="H18" s="195"/>
      <c r="I18" s="195"/>
      <c r="J18" s="196">
        <v>1917</v>
      </c>
      <c r="K18" s="189"/>
      <c r="L18" s="186">
        <v>1848</v>
      </c>
      <c r="M18" s="189"/>
      <c r="N18" s="186">
        <v>1849</v>
      </c>
      <c r="O18" s="199">
        <f>+M18+K18</f>
        <v>0</v>
      </c>
      <c r="P18" s="190" t="s">
        <v>50</v>
      </c>
    </row>
    <row r="19" spans="2:16" s="1" customFormat="1" ht="12" customHeight="1" x14ac:dyDescent="0.3">
      <c r="B19" s="194"/>
      <c r="C19" s="185" t="s">
        <v>406</v>
      </c>
      <c r="D19" s="185"/>
      <c r="E19" s="185"/>
      <c r="F19" s="185"/>
      <c r="G19" s="185"/>
      <c r="H19" s="185"/>
      <c r="I19" s="185"/>
      <c r="J19" s="196">
        <v>1850</v>
      </c>
      <c r="K19" s="189"/>
      <c r="L19" s="186">
        <v>1851</v>
      </c>
      <c r="M19" s="189"/>
      <c r="N19" s="186">
        <v>1852</v>
      </c>
      <c r="O19" s="199">
        <f>+M19+K19</f>
        <v>0</v>
      </c>
      <c r="P19" s="190" t="s">
        <v>50</v>
      </c>
    </row>
    <row r="20" spans="2:16" s="1" customFormat="1" ht="12" customHeight="1" x14ac:dyDescent="0.3">
      <c r="B20" s="194"/>
      <c r="C20" s="185" t="s">
        <v>407</v>
      </c>
      <c r="D20" s="185"/>
      <c r="E20" s="185"/>
      <c r="F20" s="196">
        <v>1853</v>
      </c>
      <c r="G20" s="189"/>
      <c r="H20" s="196">
        <v>1854</v>
      </c>
      <c r="I20" s="189"/>
      <c r="J20" s="196">
        <v>1855</v>
      </c>
      <c r="K20" s="189"/>
      <c r="L20" s="186">
        <v>1856</v>
      </c>
      <c r="M20" s="189"/>
      <c r="N20" s="186">
        <v>1857</v>
      </c>
      <c r="O20" s="189">
        <f t="shared" ref="O20:O21" si="0">+M20+K20+I20+G20</f>
        <v>0</v>
      </c>
      <c r="P20" s="190" t="s">
        <v>50</v>
      </c>
    </row>
    <row r="21" spans="2:16" s="1" customFormat="1" ht="12" customHeight="1" x14ac:dyDescent="0.3">
      <c r="B21" s="194"/>
      <c r="C21" s="185" t="s">
        <v>408</v>
      </c>
      <c r="D21" s="185"/>
      <c r="E21" s="185"/>
      <c r="F21" s="196">
        <v>1858</v>
      </c>
      <c r="G21" s="189"/>
      <c r="H21" s="196">
        <v>1859</v>
      </c>
      <c r="I21" s="189"/>
      <c r="J21" s="196">
        <v>1860</v>
      </c>
      <c r="K21" s="189"/>
      <c r="L21" s="186">
        <v>1861</v>
      </c>
      <c r="M21" s="189"/>
      <c r="N21" s="186">
        <v>1862</v>
      </c>
      <c r="O21" s="189">
        <f t="shared" si="0"/>
        <v>0</v>
      </c>
      <c r="P21" s="190" t="s">
        <v>50</v>
      </c>
    </row>
    <row r="22" spans="2:16" s="1" customFormat="1" ht="12" customHeight="1" x14ac:dyDescent="0.3">
      <c r="B22" s="194"/>
      <c r="C22" s="185" t="s">
        <v>409</v>
      </c>
      <c r="D22" s="185"/>
      <c r="E22" s="185"/>
      <c r="F22" s="185"/>
      <c r="G22" s="185"/>
      <c r="H22" s="185"/>
      <c r="I22" s="185"/>
      <c r="J22" s="185"/>
      <c r="K22" s="185"/>
      <c r="L22" s="186">
        <v>1872</v>
      </c>
      <c r="M22" s="189"/>
      <c r="N22" s="186">
        <v>1873</v>
      </c>
      <c r="O22" s="189">
        <f>+M22</f>
        <v>0</v>
      </c>
      <c r="P22" s="190" t="s">
        <v>50</v>
      </c>
    </row>
    <row r="23" spans="2:16" s="1" customFormat="1" ht="12" customHeight="1" x14ac:dyDescent="0.3">
      <c r="B23" s="194"/>
      <c r="C23" s="185" t="s">
        <v>410</v>
      </c>
      <c r="D23" s="185"/>
      <c r="E23" s="185"/>
      <c r="F23" s="185"/>
      <c r="G23" s="185"/>
      <c r="H23" s="185"/>
      <c r="I23" s="185"/>
      <c r="J23" s="196">
        <v>1863</v>
      </c>
      <c r="K23" s="189"/>
      <c r="L23" s="186">
        <v>1864</v>
      </c>
      <c r="M23" s="189"/>
      <c r="N23" s="186">
        <v>1865</v>
      </c>
      <c r="O23" s="199">
        <f>+M23+K23</f>
        <v>0</v>
      </c>
      <c r="P23" s="190" t="s">
        <v>50</v>
      </c>
    </row>
    <row r="24" spans="2:16" s="1" customFormat="1" ht="12" customHeight="1" x14ac:dyDescent="0.3">
      <c r="B24" s="184">
        <v>6</v>
      </c>
      <c r="C24" s="185" t="s">
        <v>411</v>
      </c>
      <c r="D24" s="185"/>
      <c r="E24" s="185"/>
      <c r="F24" s="196">
        <v>1597</v>
      </c>
      <c r="G24" s="189"/>
      <c r="H24" s="196">
        <v>1598</v>
      </c>
      <c r="I24" s="189"/>
      <c r="J24" s="196">
        <v>1599</v>
      </c>
      <c r="K24" s="189"/>
      <c r="L24" s="186">
        <v>1631</v>
      </c>
      <c r="M24" s="189"/>
      <c r="N24" s="186">
        <v>1632</v>
      </c>
      <c r="O24" s="189">
        <f t="shared" ref="O24" si="1">+M24+K24+I24+G24</f>
        <v>0</v>
      </c>
      <c r="P24" s="190" t="s">
        <v>50</v>
      </c>
    </row>
    <row r="25" spans="2:16" s="1" customFormat="1" ht="12" customHeight="1" x14ac:dyDescent="0.3">
      <c r="B25" s="184">
        <v>7</v>
      </c>
      <c r="C25" s="185" t="s">
        <v>412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6">
        <v>110</v>
      </c>
      <c r="O25" s="189"/>
      <c r="P25" s="190" t="s">
        <v>50</v>
      </c>
    </row>
    <row r="26" spans="2:16" s="1" customFormat="1" ht="12" customHeight="1" x14ac:dyDescent="0.3">
      <c r="B26" s="194">
        <v>8</v>
      </c>
      <c r="C26" s="195" t="s">
        <v>413</v>
      </c>
      <c r="D26" s="195"/>
      <c r="E26" s="195"/>
      <c r="F26" s="195"/>
      <c r="G26" s="195"/>
      <c r="H26" s="195"/>
      <c r="I26" s="195"/>
      <c r="J26" s="195"/>
      <c r="K26" s="195"/>
      <c r="L26" s="196">
        <v>605</v>
      </c>
      <c r="M26" s="198"/>
      <c r="N26" s="186">
        <v>155</v>
      </c>
      <c r="O26" s="189">
        <f t="shared" ref="O26:O27" si="2">+M26</f>
        <v>0</v>
      </c>
      <c r="P26" s="190" t="s">
        <v>50</v>
      </c>
    </row>
    <row r="27" spans="2:16" s="1" customFormat="1" ht="12" customHeight="1" x14ac:dyDescent="0.3">
      <c r="B27" s="194"/>
      <c r="C27" s="185" t="s">
        <v>414</v>
      </c>
      <c r="D27" s="185"/>
      <c r="E27" s="185"/>
      <c r="F27" s="185"/>
      <c r="G27" s="185"/>
      <c r="H27" s="185"/>
      <c r="I27" s="185"/>
      <c r="J27" s="185"/>
      <c r="K27" s="185"/>
      <c r="L27" s="196">
        <v>1866</v>
      </c>
      <c r="M27" s="188"/>
      <c r="N27" s="186">
        <v>1867</v>
      </c>
      <c r="O27" s="189">
        <f t="shared" si="2"/>
        <v>0</v>
      </c>
      <c r="P27" s="190" t="s">
        <v>50</v>
      </c>
    </row>
    <row r="28" spans="2:16" s="1" customFormat="1" ht="12" customHeight="1" x14ac:dyDescent="0.3">
      <c r="B28" s="194"/>
      <c r="C28" s="185" t="s">
        <v>415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6">
        <v>1869</v>
      </c>
      <c r="O28" s="199"/>
      <c r="P28" s="190" t="s">
        <v>50</v>
      </c>
    </row>
    <row r="29" spans="2:16" s="1" customFormat="1" ht="12" customHeight="1" x14ac:dyDescent="0.3">
      <c r="B29" s="194"/>
      <c r="C29" s="185" t="s">
        <v>416</v>
      </c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6">
        <v>1871</v>
      </c>
      <c r="O29" s="189"/>
      <c r="P29" s="190" t="s">
        <v>50</v>
      </c>
    </row>
    <row r="30" spans="2:16" s="1" customFormat="1" ht="12" customHeight="1" x14ac:dyDescent="0.3">
      <c r="B30" s="194">
        <v>9</v>
      </c>
      <c r="C30" s="185" t="s">
        <v>417</v>
      </c>
      <c r="D30" s="185"/>
      <c r="E30" s="185"/>
      <c r="F30" s="186">
        <v>1633</v>
      </c>
      <c r="G30" s="189"/>
      <c r="H30" s="186">
        <v>1105</v>
      </c>
      <c r="I30" s="189"/>
      <c r="J30" s="186">
        <v>1634</v>
      </c>
      <c r="K30" s="189"/>
      <c r="L30" s="186">
        <v>606</v>
      </c>
      <c r="M30" s="189"/>
      <c r="N30" s="186">
        <v>152</v>
      </c>
      <c r="O30" s="189">
        <f t="shared" ref="O30:O32" si="3">+M30+K30+I30+G30</f>
        <v>0</v>
      </c>
      <c r="P30" s="190" t="s">
        <v>50</v>
      </c>
    </row>
    <row r="31" spans="2:16" s="1" customFormat="1" ht="12" customHeight="1" x14ac:dyDescent="0.3">
      <c r="B31" s="194"/>
      <c r="C31" s="185" t="s">
        <v>418</v>
      </c>
      <c r="D31" s="185"/>
      <c r="E31" s="185"/>
      <c r="F31" s="186">
        <v>1874</v>
      </c>
      <c r="G31" s="189"/>
      <c r="H31" s="186">
        <v>1875</v>
      </c>
      <c r="I31" s="189"/>
      <c r="J31" s="186">
        <v>1876</v>
      </c>
      <c r="K31" s="189"/>
      <c r="L31" s="186">
        <v>1877</v>
      </c>
      <c r="M31" s="189"/>
      <c r="N31" s="186">
        <v>1878</v>
      </c>
      <c r="O31" s="189">
        <f t="shared" si="3"/>
        <v>0</v>
      </c>
      <c r="P31" s="190" t="s">
        <v>50</v>
      </c>
    </row>
    <row r="32" spans="2:16" s="1" customFormat="1" ht="12" customHeight="1" x14ac:dyDescent="0.3">
      <c r="B32" s="194"/>
      <c r="C32" s="185" t="s">
        <v>419</v>
      </c>
      <c r="D32" s="185"/>
      <c r="E32" s="185"/>
      <c r="F32" s="186">
        <v>1879</v>
      </c>
      <c r="G32" s="189"/>
      <c r="H32" s="186">
        <v>1880</v>
      </c>
      <c r="I32" s="189"/>
      <c r="J32" s="186">
        <v>1881</v>
      </c>
      <c r="K32" s="189"/>
      <c r="L32" s="186">
        <v>1882</v>
      </c>
      <c r="M32" s="189"/>
      <c r="N32" s="186">
        <v>1883</v>
      </c>
      <c r="O32" s="189">
        <f t="shared" si="3"/>
        <v>0</v>
      </c>
      <c r="P32" s="190" t="s">
        <v>50</v>
      </c>
    </row>
    <row r="33" spans="2:16" s="1" customFormat="1" ht="12" customHeight="1" x14ac:dyDescent="0.3">
      <c r="B33" s="194"/>
      <c r="C33" s="195" t="s">
        <v>635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86">
        <v>1884</v>
      </c>
      <c r="O33" s="189"/>
      <c r="P33" s="190" t="s">
        <v>50</v>
      </c>
    </row>
    <row r="34" spans="2:16" s="1" customFormat="1" ht="12" customHeight="1" x14ac:dyDescent="0.3">
      <c r="B34" s="194"/>
      <c r="C34" s="185" t="s">
        <v>420</v>
      </c>
      <c r="D34" s="185"/>
      <c r="E34" s="185"/>
      <c r="F34" s="186">
        <v>1885</v>
      </c>
      <c r="G34" s="189"/>
      <c r="H34" s="186">
        <v>1886</v>
      </c>
      <c r="I34" s="189"/>
      <c r="J34" s="186">
        <v>1887</v>
      </c>
      <c r="K34" s="189"/>
      <c r="L34" s="186">
        <v>1888</v>
      </c>
      <c r="M34" s="189"/>
      <c r="N34" s="186">
        <v>1889</v>
      </c>
      <c r="O34" s="189">
        <f t="shared" ref="O34" si="4">+M34+K34+I34+G34</f>
        <v>0</v>
      </c>
      <c r="P34" s="190" t="s">
        <v>50</v>
      </c>
    </row>
    <row r="35" spans="2:16" s="1" customFormat="1" ht="12" customHeight="1" x14ac:dyDescent="0.3">
      <c r="B35" s="184">
        <v>10</v>
      </c>
      <c r="C35" s="185" t="s">
        <v>421</v>
      </c>
      <c r="D35" s="185"/>
      <c r="E35" s="185"/>
      <c r="F35" s="185"/>
      <c r="G35" s="185"/>
      <c r="H35" s="185"/>
      <c r="I35" s="185"/>
      <c r="J35" s="186">
        <v>1635</v>
      </c>
      <c r="K35" s="189"/>
      <c r="L35" s="186">
        <v>1031</v>
      </c>
      <c r="M35" s="189"/>
      <c r="N35" s="186">
        <v>1032</v>
      </c>
      <c r="O35" s="189">
        <f>+K35+M35</f>
        <v>0</v>
      </c>
      <c r="P35" s="190" t="s">
        <v>50</v>
      </c>
    </row>
    <row r="36" spans="2:16" s="1" customFormat="1" ht="12" customHeight="1" x14ac:dyDescent="0.3">
      <c r="B36" s="184">
        <v>11</v>
      </c>
      <c r="C36" s="185" t="s">
        <v>422</v>
      </c>
      <c r="D36" s="185"/>
      <c r="E36" s="185"/>
      <c r="F36" s="185"/>
      <c r="G36" s="185"/>
      <c r="H36" s="185"/>
      <c r="I36" s="185"/>
      <c r="J36" s="185"/>
      <c r="K36" s="185"/>
      <c r="L36" s="186">
        <v>1890</v>
      </c>
      <c r="M36" s="189"/>
      <c r="N36" s="186">
        <v>1891</v>
      </c>
      <c r="O36" s="189">
        <f>+M36</f>
        <v>0</v>
      </c>
      <c r="P36" s="190" t="s">
        <v>50</v>
      </c>
    </row>
    <row r="37" spans="2:16" s="1" customFormat="1" ht="12" customHeight="1" x14ac:dyDescent="0.3">
      <c r="B37" s="184">
        <v>12</v>
      </c>
      <c r="C37" s="185" t="s">
        <v>423</v>
      </c>
      <c r="D37" s="185"/>
      <c r="E37" s="185"/>
      <c r="F37" s="185"/>
      <c r="G37" s="185"/>
      <c r="H37" s="185"/>
      <c r="I37" s="185"/>
      <c r="J37" s="185"/>
      <c r="K37" s="185"/>
      <c r="L37" s="186">
        <v>1914</v>
      </c>
      <c r="M37" s="189"/>
      <c r="N37" s="186">
        <v>1104</v>
      </c>
      <c r="O37" s="189">
        <f>+M37</f>
        <v>0</v>
      </c>
      <c r="P37" s="190" t="s">
        <v>50</v>
      </c>
    </row>
    <row r="38" spans="2:16" s="1" customFormat="1" ht="26.5" customHeight="1" x14ac:dyDescent="0.3">
      <c r="B38" s="184">
        <v>13</v>
      </c>
      <c r="C38" s="200" t="s">
        <v>424</v>
      </c>
      <c r="D38" s="207">
        <v>1098</v>
      </c>
      <c r="E38" s="189"/>
      <c r="F38" s="212" t="s">
        <v>633</v>
      </c>
      <c r="G38" s="213"/>
      <c r="H38" s="213"/>
      <c r="I38" s="213"/>
      <c r="J38" s="213"/>
      <c r="K38" s="213"/>
      <c r="L38" s="186">
        <v>1030</v>
      </c>
      <c r="M38" s="189"/>
      <c r="N38" s="186">
        <v>161</v>
      </c>
      <c r="O38" s="199">
        <f>+M38+E38</f>
        <v>0</v>
      </c>
      <c r="P38" s="190" t="s">
        <v>50</v>
      </c>
    </row>
    <row r="39" spans="2:16" s="1" customFormat="1" ht="14" customHeight="1" thickBot="1" x14ac:dyDescent="0.35">
      <c r="B39" s="201">
        <v>14</v>
      </c>
      <c r="C39" s="209" t="s">
        <v>636</v>
      </c>
      <c r="D39" s="206">
        <v>159</v>
      </c>
      <c r="E39" s="203">
        <f>SUM(G11:G12,I11:I12,K11:K12,M11:M12,)</f>
        <v>0</v>
      </c>
      <c r="F39" s="210" t="s">
        <v>634</v>
      </c>
      <c r="G39" s="211"/>
      <c r="H39" s="211"/>
      <c r="I39" s="211"/>
      <c r="J39" s="211"/>
      <c r="K39" s="211"/>
      <c r="L39" s="206">
        <v>748</v>
      </c>
      <c r="M39" s="203"/>
      <c r="N39" s="206">
        <v>749</v>
      </c>
      <c r="O39" s="204">
        <f>+M39+E39</f>
        <v>0</v>
      </c>
      <c r="P39" s="205" t="s">
        <v>50</v>
      </c>
    </row>
    <row r="40" spans="2:16" s="1" customFormat="1" ht="3.5" customHeight="1" x14ac:dyDescent="0.3">
      <c r="B40" s="27"/>
      <c r="M40" s="168"/>
      <c r="O40" s="172"/>
    </row>
    <row r="41" spans="2:16" s="1" customFormat="1" ht="12" customHeight="1" thickBot="1" x14ac:dyDescent="0.35">
      <c r="B41" s="247" t="s">
        <v>425</v>
      </c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9"/>
    </row>
    <row r="42" spans="2:16" s="1" customFormat="1" ht="12" customHeight="1" x14ac:dyDescent="0.25">
      <c r="B42" s="178">
        <v>15</v>
      </c>
      <c r="C42" s="253" t="s">
        <v>433</v>
      </c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180">
        <v>166</v>
      </c>
      <c r="O42" s="243"/>
      <c r="P42" s="216" t="s">
        <v>631</v>
      </c>
    </row>
    <row r="43" spans="2:16" s="1" customFormat="1" ht="12" customHeight="1" x14ac:dyDescent="0.25">
      <c r="B43" s="184">
        <v>16</v>
      </c>
      <c r="C43" s="185" t="s">
        <v>434</v>
      </c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6">
        <v>907</v>
      </c>
      <c r="O43" s="244"/>
      <c r="P43" s="218" t="s">
        <v>631</v>
      </c>
    </row>
    <row r="44" spans="2:16" s="1" customFormat="1" ht="12" customHeight="1" x14ac:dyDescent="0.25">
      <c r="B44" s="184">
        <v>17</v>
      </c>
      <c r="C44" s="272" t="s">
        <v>637</v>
      </c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186">
        <v>169</v>
      </c>
      <c r="O44" s="244"/>
      <c r="P44" s="218" t="s">
        <v>631</v>
      </c>
    </row>
    <row r="45" spans="2:16" s="1" customFormat="1" ht="12" customHeight="1" x14ac:dyDescent="0.25">
      <c r="B45" s="184">
        <v>18</v>
      </c>
      <c r="C45" s="185" t="s">
        <v>435</v>
      </c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6">
        <v>1833</v>
      </c>
      <c r="O45" s="244"/>
      <c r="P45" s="218" t="s">
        <v>631</v>
      </c>
    </row>
    <row r="46" spans="2:16" s="1" customFormat="1" ht="12" customHeight="1" x14ac:dyDescent="0.3">
      <c r="B46" s="184">
        <v>19</v>
      </c>
      <c r="C46" s="185" t="s">
        <v>436</v>
      </c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6">
        <v>158</v>
      </c>
      <c r="O46" s="254">
        <f>SUM(O42:O45,O11:O39)</f>
        <v>0</v>
      </c>
      <c r="P46" s="255" t="s">
        <v>69</v>
      </c>
    </row>
    <row r="47" spans="2:16" s="1" customFormat="1" ht="12" customHeight="1" x14ac:dyDescent="0.25">
      <c r="B47" s="184">
        <v>20</v>
      </c>
      <c r="C47" s="185" t="s">
        <v>437</v>
      </c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6">
        <v>111</v>
      </c>
      <c r="O47" s="244"/>
      <c r="P47" s="218" t="s">
        <v>631</v>
      </c>
    </row>
    <row r="48" spans="2:16" s="1" customFormat="1" ht="12" customHeight="1" x14ac:dyDescent="0.3">
      <c r="B48" s="184">
        <v>21</v>
      </c>
      <c r="C48" s="256" t="s">
        <v>438</v>
      </c>
      <c r="D48" s="256"/>
      <c r="E48" s="256"/>
      <c r="F48" s="186">
        <v>750</v>
      </c>
      <c r="G48" s="189"/>
      <c r="H48" s="195" t="s">
        <v>439</v>
      </c>
      <c r="I48" s="195"/>
      <c r="J48" s="195"/>
      <c r="K48" s="195"/>
      <c r="L48" s="186">
        <v>740</v>
      </c>
      <c r="M48" s="189"/>
      <c r="N48" s="186">
        <v>751</v>
      </c>
      <c r="O48" s="271">
        <f>-M48-G48</f>
        <v>0</v>
      </c>
      <c r="P48" s="218" t="s">
        <v>631</v>
      </c>
    </row>
    <row r="49" spans="2:16" s="1" customFormat="1" ht="12" customHeight="1" x14ac:dyDescent="0.25">
      <c r="B49" s="184">
        <v>22</v>
      </c>
      <c r="C49" s="185" t="s">
        <v>440</v>
      </c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6">
        <v>822</v>
      </c>
      <c r="O49" s="244"/>
      <c r="P49" s="218" t="s">
        <v>631</v>
      </c>
    </row>
    <row r="50" spans="2:16" s="1" customFormat="1" ht="12" customHeight="1" thickBot="1" x14ac:dyDescent="0.3">
      <c r="B50" s="201">
        <v>23</v>
      </c>
      <c r="C50" s="223" t="s">
        <v>441</v>
      </c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02">
        <v>765</v>
      </c>
      <c r="O50" s="258"/>
      <c r="P50" s="225" t="s">
        <v>631</v>
      </c>
    </row>
    <row r="51" spans="2:16" s="1" customFormat="1" ht="12" customHeight="1" thickBot="1" x14ac:dyDescent="0.35">
      <c r="B51" s="60" t="s">
        <v>426</v>
      </c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62"/>
    </row>
    <row r="52" spans="2:16" s="1" customFormat="1" ht="12" customHeight="1" thickBot="1" x14ac:dyDescent="0.35">
      <c r="B52" s="260">
        <v>24</v>
      </c>
      <c r="C52" s="261" t="s">
        <v>442</v>
      </c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2">
        <v>170</v>
      </c>
      <c r="O52" s="263">
        <f>SUM(O46:O50)</f>
        <v>0</v>
      </c>
      <c r="P52" s="264" t="s">
        <v>69</v>
      </c>
    </row>
    <row r="54" spans="2:16" s="1" customFormat="1" ht="11.5" customHeight="1" thickBot="1" x14ac:dyDescent="0.35">
      <c r="B54" s="247" t="s">
        <v>427</v>
      </c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9"/>
      <c r="O54" s="172"/>
    </row>
    <row r="55" spans="2:16" s="1" customFormat="1" ht="12" customHeight="1" thickBot="1" x14ac:dyDescent="0.35">
      <c r="B55" s="260">
        <v>25</v>
      </c>
      <c r="C55" s="261" t="s">
        <v>443</v>
      </c>
      <c r="D55" s="261"/>
      <c r="E55" s="261"/>
      <c r="F55" s="261"/>
      <c r="G55" s="261"/>
      <c r="H55" s="261"/>
      <c r="I55" s="261"/>
      <c r="J55" s="261"/>
      <c r="K55" s="261"/>
      <c r="L55" s="262">
        <v>157</v>
      </c>
      <c r="M55" s="263">
        <v>0</v>
      </c>
      <c r="N55" s="270" t="s">
        <v>50</v>
      </c>
      <c r="O55" s="172"/>
    </row>
    <row r="56" spans="2:16" s="1" customFormat="1" ht="12" customHeight="1" x14ac:dyDescent="0.3">
      <c r="B56" s="265">
        <v>26</v>
      </c>
      <c r="C56" s="266" t="s">
        <v>444</v>
      </c>
      <c r="D56" s="266"/>
      <c r="E56" s="266"/>
      <c r="F56" s="266"/>
      <c r="G56" s="266"/>
      <c r="H56" s="266"/>
      <c r="I56" s="266"/>
      <c r="J56" s="266"/>
      <c r="K56" s="266"/>
      <c r="L56" s="267">
        <v>1017</v>
      </c>
      <c r="M56" s="268"/>
      <c r="N56" s="269" t="s">
        <v>50</v>
      </c>
      <c r="O56" s="172"/>
    </row>
    <row r="57" spans="2:16" s="1" customFormat="1" ht="12" customHeight="1" x14ac:dyDescent="0.3">
      <c r="B57" s="184">
        <v>27</v>
      </c>
      <c r="C57" s="185" t="s">
        <v>445</v>
      </c>
      <c r="D57" s="185"/>
      <c r="E57" s="185"/>
      <c r="F57" s="185"/>
      <c r="G57" s="185"/>
      <c r="H57" s="185"/>
      <c r="I57" s="185"/>
      <c r="J57" s="185"/>
      <c r="K57" s="185"/>
      <c r="L57" s="186">
        <v>1033</v>
      </c>
      <c r="M57" s="189"/>
      <c r="N57" s="190" t="s">
        <v>50</v>
      </c>
      <c r="O57" s="172"/>
    </row>
    <row r="58" spans="2:16" s="1" customFormat="1" ht="12" customHeight="1" x14ac:dyDescent="0.3">
      <c r="B58" s="184">
        <v>28</v>
      </c>
      <c r="C58" s="185" t="s">
        <v>446</v>
      </c>
      <c r="D58" s="185"/>
      <c r="E58" s="185"/>
      <c r="F58" s="185"/>
      <c r="G58" s="185"/>
      <c r="H58" s="185"/>
      <c r="I58" s="185"/>
      <c r="J58" s="185"/>
      <c r="K58" s="185"/>
      <c r="L58" s="186">
        <v>201</v>
      </c>
      <c r="M58" s="189"/>
      <c r="N58" s="190" t="s">
        <v>50</v>
      </c>
      <c r="O58" s="172"/>
    </row>
    <row r="59" spans="2:16" s="1" customFormat="1" ht="12" customHeight="1" x14ac:dyDescent="0.3">
      <c r="B59" s="184">
        <v>29</v>
      </c>
      <c r="C59" s="185" t="s">
        <v>447</v>
      </c>
      <c r="D59" s="185"/>
      <c r="E59" s="185"/>
      <c r="F59" s="185"/>
      <c r="G59" s="185"/>
      <c r="H59" s="185"/>
      <c r="I59" s="185"/>
      <c r="J59" s="185"/>
      <c r="K59" s="185"/>
      <c r="L59" s="186">
        <v>1035</v>
      </c>
      <c r="M59" s="189"/>
      <c r="N59" s="190" t="s">
        <v>50</v>
      </c>
      <c r="O59" s="172"/>
    </row>
    <row r="60" spans="2:16" s="1" customFormat="1" ht="12" customHeight="1" thickBot="1" x14ac:dyDescent="0.35">
      <c r="B60" s="201">
        <v>30</v>
      </c>
      <c r="C60" s="223" t="s">
        <v>448</v>
      </c>
      <c r="D60" s="223"/>
      <c r="E60" s="223"/>
      <c r="F60" s="223"/>
      <c r="G60" s="223"/>
      <c r="H60" s="223"/>
      <c r="I60" s="223"/>
      <c r="J60" s="223"/>
      <c r="K60" s="223"/>
      <c r="L60" s="202">
        <v>910</v>
      </c>
      <c r="M60" s="203"/>
      <c r="N60" s="205" t="s">
        <v>50</v>
      </c>
      <c r="O60" s="172"/>
    </row>
    <row r="61" spans="2:16" s="1" customFormat="1" ht="12" customHeight="1" x14ac:dyDescent="0.25">
      <c r="B61" s="250"/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2"/>
      <c r="O61" s="172"/>
    </row>
    <row r="62" spans="2:16" s="1" customFormat="1" ht="12" customHeight="1" thickBot="1" x14ac:dyDescent="0.35">
      <c r="B62" s="60" t="s">
        <v>449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2"/>
      <c r="O62" s="172"/>
    </row>
    <row r="63" spans="2:16" s="1" customFormat="1" ht="12" customHeight="1" x14ac:dyDescent="0.25">
      <c r="B63" s="178">
        <v>31</v>
      </c>
      <c r="C63" s="179" t="s">
        <v>450</v>
      </c>
      <c r="D63" s="179"/>
      <c r="E63" s="179"/>
      <c r="F63" s="179"/>
      <c r="G63" s="179"/>
      <c r="H63" s="179"/>
      <c r="I63" s="179"/>
      <c r="J63" s="179"/>
      <c r="K63" s="179"/>
      <c r="L63" s="180">
        <v>1036</v>
      </c>
      <c r="M63" s="243"/>
      <c r="N63" s="216" t="s">
        <v>631</v>
      </c>
      <c r="O63" s="172"/>
    </row>
    <row r="64" spans="2:16" s="1" customFormat="1" ht="12" customHeight="1" x14ac:dyDescent="0.25">
      <c r="B64" s="184">
        <v>32</v>
      </c>
      <c r="C64" s="185" t="s">
        <v>451</v>
      </c>
      <c r="D64" s="185"/>
      <c r="E64" s="185"/>
      <c r="F64" s="185"/>
      <c r="G64" s="185"/>
      <c r="H64" s="185"/>
      <c r="I64" s="185"/>
      <c r="J64" s="185"/>
      <c r="K64" s="185"/>
      <c r="L64" s="186">
        <v>1101</v>
      </c>
      <c r="M64" s="244"/>
      <c r="N64" s="218" t="s">
        <v>631</v>
      </c>
      <c r="O64" s="172"/>
    </row>
    <row r="65" spans="2:15" s="1" customFormat="1" ht="12" customHeight="1" x14ac:dyDescent="0.25">
      <c r="B65" s="184">
        <v>33</v>
      </c>
      <c r="C65" s="185" t="s">
        <v>452</v>
      </c>
      <c r="D65" s="185"/>
      <c r="E65" s="185"/>
      <c r="F65" s="185"/>
      <c r="G65" s="185"/>
      <c r="H65" s="185"/>
      <c r="I65" s="185"/>
      <c r="J65" s="185"/>
      <c r="K65" s="185"/>
      <c r="L65" s="186">
        <v>135</v>
      </c>
      <c r="M65" s="244"/>
      <c r="N65" s="218" t="s">
        <v>631</v>
      </c>
      <c r="O65" s="172"/>
    </row>
    <row r="66" spans="2:15" s="1" customFormat="1" ht="12" customHeight="1" x14ac:dyDescent="0.25">
      <c r="B66" s="184">
        <v>34</v>
      </c>
      <c r="C66" s="185" t="s">
        <v>453</v>
      </c>
      <c r="D66" s="185"/>
      <c r="E66" s="185"/>
      <c r="F66" s="185"/>
      <c r="G66" s="185"/>
      <c r="H66" s="185"/>
      <c r="I66" s="185"/>
      <c r="J66" s="185"/>
      <c r="K66" s="185"/>
      <c r="L66" s="186">
        <v>136</v>
      </c>
      <c r="M66" s="244"/>
      <c r="N66" s="218" t="s">
        <v>631</v>
      </c>
      <c r="O66" s="172"/>
    </row>
    <row r="67" spans="2:15" s="1" customFormat="1" ht="12" customHeight="1" x14ac:dyDescent="0.25">
      <c r="B67" s="184">
        <v>35</v>
      </c>
      <c r="C67" s="185" t="s">
        <v>454</v>
      </c>
      <c r="D67" s="185"/>
      <c r="E67" s="185"/>
      <c r="F67" s="185"/>
      <c r="G67" s="185"/>
      <c r="H67" s="185"/>
      <c r="I67" s="185"/>
      <c r="J67" s="185"/>
      <c r="K67" s="185"/>
      <c r="L67" s="186">
        <v>176</v>
      </c>
      <c r="M67" s="244"/>
      <c r="N67" s="218" t="s">
        <v>631</v>
      </c>
      <c r="O67" s="172"/>
    </row>
    <row r="68" spans="2:15" s="1" customFormat="1" ht="12" customHeight="1" x14ac:dyDescent="0.25">
      <c r="B68" s="184">
        <v>36</v>
      </c>
      <c r="C68" s="185" t="s">
        <v>455</v>
      </c>
      <c r="D68" s="185"/>
      <c r="E68" s="185"/>
      <c r="F68" s="185"/>
      <c r="G68" s="185"/>
      <c r="H68" s="185"/>
      <c r="I68" s="185"/>
      <c r="J68" s="185"/>
      <c r="K68" s="185"/>
      <c r="L68" s="186">
        <v>752</v>
      </c>
      <c r="M68" s="244"/>
      <c r="N68" s="218" t="s">
        <v>631</v>
      </c>
      <c r="O68" s="172"/>
    </row>
    <row r="69" spans="2:15" s="1" customFormat="1" ht="12" customHeight="1" x14ac:dyDescent="0.25">
      <c r="B69" s="184">
        <v>37</v>
      </c>
      <c r="C69" s="185" t="s">
        <v>456</v>
      </c>
      <c r="D69" s="185"/>
      <c r="E69" s="185"/>
      <c r="F69" s="185"/>
      <c r="G69" s="185"/>
      <c r="H69" s="185"/>
      <c r="I69" s="185"/>
      <c r="J69" s="185"/>
      <c r="K69" s="185"/>
      <c r="L69" s="186">
        <v>608</v>
      </c>
      <c r="M69" s="244"/>
      <c r="N69" s="218" t="s">
        <v>631</v>
      </c>
      <c r="O69" s="172"/>
    </row>
    <row r="70" spans="2:15" s="1" customFormat="1" ht="12" customHeight="1" x14ac:dyDescent="0.25">
      <c r="B70" s="184">
        <v>38</v>
      </c>
      <c r="C70" s="185" t="s">
        <v>457</v>
      </c>
      <c r="D70" s="185"/>
      <c r="E70" s="185"/>
      <c r="F70" s="185"/>
      <c r="G70" s="185"/>
      <c r="H70" s="185"/>
      <c r="I70" s="185"/>
      <c r="J70" s="185"/>
      <c r="K70" s="185"/>
      <c r="L70" s="186">
        <v>1636</v>
      </c>
      <c r="M70" s="244"/>
      <c r="N70" s="218" t="s">
        <v>631</v>
      </c>
      <c r="O70" s="172"/>
    </row>
    <row r="71" spans="2:15" s="1" customFormat="1" ht="12" customHeight="1" x14ac:dyDescent="0.25">
      <c r="B71" s="184">
        <v>39</v>
      </c>
      <c r="C71" s="185" t="s">
        <v>458</v>
      </c>
      <c r="D71" s="185"/>
      <c r="E71" s="185"/>
      <c r="F71" s="185"/>
      <c r="G71" s="185"/>
      <c r="H71" s="185"/>
      <c r="I71" s="185"/>
      <c r="J71" s="185"/>
      <c r="K71" s="185"/>
      <c r="L71" s="186">
        <v>1637</v>
      </c>
      <c r="M71" s="244"/>
      <c r="N71" s="218" t="s">
        <v>631</v>
      </c>
      <c r="O71" s="172"/>
    </row>
    <row r="72" spans="2:15" s="1" customFormat="1" ht="12" customHeight="1" x14ac:dyDescent="0.25">
      <c r="B72" s="184">
        <v>40</v>
      </c>
      <c r="C72" s="185" t="s">
        <v>459</v>
      </c>
      <c r="D72" s="185"/>
      <c r="E72" s="185"/>
      <c r="F72" s="185"/>
      <c r="G72" s="185"/>
      <c r="H72" s="185"/>
      <c r="I72" s="185"/>
      <c r="J72" s="185"/>
      <c r="K72" s="185"/>
      <c r="L72" s="186">
        <v>1638</v>
      </c>
      <c r="M72" s="244"/>
      <c r="N72" s="218" t="s">
        <v>631</v>
      </c>
      <c r="O72" s="172"/>
    </row>
    <row r="73" spans="2:15" s="1" customFormat="1" ht="12" customHeight="1" x14ac:dyDescent="0.25">
      <c r="B73" s="184">
        <v>41</v>
      </c>
      <c r="C73" s="185" t="s">
        <v>460</v>
      </c>
      <c r="D73" s="185"/>
      <c r="E73" s="185"/>
      <c r="F73" s="185"/>
      <c r="G73" s="185"/>
      <c r="H73" s="185"/>
      <c r="I73" s="185"/>
      <c r="J73" s="185"/>
      <c r="K73" s="185"/>
      <c r="L73" s="186">
        <v>895</v>
      </c>
      <c r="M73" s="244"/>
      <c r="N73" s="218" t="s">
        <v>631</v>
      </c>
      <c r="O73" s="172"/>
    </row>
    <row r="74" spans="2:15" s="1" customFormat="1" ht="12" customHeight="1" x14ac:dyDescent="0.25">
      <c r="B74" s="184">
        <v>42</v>
      </c>
      <c r="C74" s="185" t="s">
        <v>461</v>
      </c>
      <c r="D74" s="185"/>
      <c r="E74" s="185"/>
      <c r="F74" s="185"/>
      <c r="G74" s="185"/>
      <c r="H74" s="185"/>
      <c r="I74" s="185"/>
      <c r="J74" s="185"/>
      <c r="K74" s="185"/>
      <c r="L74" s="186">
        <v>867</v>
      </c>
      <c r="M74" s="244"/>
      <c r="N74" s="218" t="s">
        <v>631</v>
      </c>
      <c r="O74" s="172"/>
    </row>
    <row r="75" spans="2:15" s="1" customFormat="1" ht="12" customHeight="1" x14ac:dyDescent="0.25">
      <c r="B75" s="184">
        <v>43</v>
      </c>
      <c r="C75" s="185" t="s">
        <v>462</v>
      </c>
      <c r="D75" s="185"/>
      <c r="E75" s="185"/>
      <c r="F75" s="185"/>
      <c r="G75" s="185"/>
      <c r="H75" s="185"/>
      <c r="I75" s="185"/>
      <c r="J75" s="185"/>
      <c r="K75" s="185"/>
      <c r="L75" s="186">
        <v>609</v>
      </c>
      <c r="M75" s="244"/>
      <c r="N75" s="218" t="s">
        <v>631</v>
      </c>
      <c r="O75" s="172"/>
    </row>
    <row r="76" spans="2:15" s="1" customFormat="1" ht="12" customHeight="1" x14ac:dyDescent="0.25">
      <c r="B76" s="184">
        <v>44</v>
      </c>
      <c r="C76" s="185" t="s">
        <v>463</v>
      </c>
      <c r="D76" s="185"/>
      <c r="E76" s="185"/>
      <c r="F76" s="185"/>
      <c r="G76" s="185"/>
      <c r="H76" s="185"/>
      <c r="I76" s="185"/>
      <c r="J76" s="185"/>
      <c r="K76" s="185"/>
      <c r="L76" s="186">
        <v>1639</v>
      </c>
      <c r="M76" s="244"/>
      <c r="N76" s="218" t="s">
        <v>631</v>
      </c>
      <c r="O76" s="172"/>
    </row>
    <row r="77" spans="2:15" s="1" customFormat="1" ht="12" customHeight="1" x14ac:dyDescent="0.25">
      <c r="B77" s="184">
        <v>45</v>
      </c>
      <c r="C77" s="185" t="s">
        <v>464</v>
      </c>
      <c r="D77" s="185"/>
      <c r="E77" s="185"/>
      <c r="F77" s="185"/>
      <c r="G77" s="185"/>
      <c r="H77" s="185"/>
      <c r="I77" s="185"/>
      <c r="J77" s="185"/>
      <c r="K77" s="185"/>
      <c r="L77" s="186">
        <v>1018</v>
      </c>
      <c r="M77" s="244"/>
      <c r="N77" s="218" t="s">
        <v>631</v>
      </c>
      <c r="O77" s="172"/>
    </row>
    <row r="78" spans="2:15" s="1" customFormat="1" ht="12" customHeight="1" x14ac:dyDescent="0.25">
      <c r="B78" s="184">
        <v>46</v>
      </c>
      <c r="C78" s="185" t="s">
        <v>465</v>
      </c>
      <c r="D78" s="185"/>
      <c r="E78" s="185"/>
      <c r="F78" s="185"/>
      <c r="G78" s="185"/>
      <c r="H78" s="185"/>
      <c r="I78" s="185"/>
      <c r="J78" s="185"/>
      <c r="K78" s="185"/>
      <c r="L78" s="186">
        <v>162</v>
      </c>
      <c r="M78" s="244"/>
      <c r="N78" s="218" t="s">
        <v>631</v>
      </c>
      <c r="O78" s="172"/>
    </row>
    <row r="79" spans="2:15" s="1" customFormat="1" ht="12" customHeight="1" x14ac:dyDescent="0.25">
      <c r="B79" s="184">
        <v>47</v>
      </c>
      <c r="C79" s="185" t="s">
        <v>466</v>
      </c>
      <c r="D79" s="185"/>
      <c r="E79" s="185"/>
      <c r="F79" s="185"/>
      <c r="G79" s="185"/>
      <c r="H79" s="185"/>
      <c r="I79" s="185"/>
      <c r="J79" s="185"/>
      <c r="K79" s="185"/>
      <c r="L79" s="186">
        <v>174</v>
      </c>
      <c r="M79" s="244"/>
      <c r="N79" s="218" t="s">
        <v>631</v>
      </c>
      <c r="O79" s="172"/>
    </row>
    <row r="80" spans="2:15" s="1" customFormat="1" ht="12" customHeight="1" x14ac:dyDescent="0.25">
      <c r="B80" s="184">
        <v>48</v>
      </c>
      <c r="C80" s="185" t="s">
        <v>467</v>
      </c>
      <c r="D80" s="185"/>
      <c r="E80" s="185"/>
      <c r="F80" s="185"/>
      <c r="G80" s="185"/>
      <c r="H80" s="185"/>
      <c r="I80" s="185"/>
      <c r="J80" s="185"/>
      <c r="K80" s="185"/>
      <c r="L80" s="186">
        <v>610</v>
      </c>
      <c r="M80" s="244"/>
      <c r="N80" s="218" t="s">
        <v>631</v>
      </c>
      <c r="O80" s="172"/>
    </row>
    <row r="81" spans="2:15" s="1" customFormat="1" ht="12" customHeight="1" x14ac:dyDescent="0.25">
      <c r="B81" s="184">
        <v>49</v>
      </c>
      <c r="C81" s="185" t="s">
        <v>468</v>
      </c>
      <c r="D81" s="185"/>
      <c r="E81" s="185"/>
      <c r="F81" s="185"/>
      <c r="G81" s="185"/>
      <c r="H81" s="185"/>
      <c r="I81" s="185"/>
      <c r="J81" s="185"/>
      <c r="K81" s="185"/>
      <c r="L81" s="186">
        <v>746</v>
      </c>
      <c r="M81" s="244"/>
      <c r="N81" s="218" t="s">
        <v>631</v>
      </c>
      <c r="O81" s="172"/>
    </row>
    <row r="82" spans="2:15" s="1" customFormat="1" ht="12" customHeight="1" x14ac:dyDescent="0.25">
      <c r="B82" s="184">
        <v>50</v>
      </c>
      <c r="C82" s="185" t="s">
        <v>469</v>
      </c>
      <c r="D82" s="185"/>
      <c r="E82" s="185"/>
      <c r="F82" s="185"/>
      <c r="G82" s="185"/>
      <c r="H82" s="185"/>
      <c r="I82" s="185"/>
      <c r="J82" s="185"/>
      <c r="K82" s="185"/>
      <c r="L82" s="186">
        <v>866</v>
      </c>
      <c r="M82" s="244"/>
      <c r="N82" s="218" t="s">
        <v>631</v>
      </c>
      <c r="O82" s="172"/>
    </row>
    <row r="83" spans="2:15" s="1" customFormat="1" ht="12" customHeight="1" x14ac:dyDescent="0.25">
      <c r="B83" s="184">
        <v>51</v>
      </c>
      <c r="C83" s="185" t="s">
        <v>470</v>
      </c>
      <c r="D83" s="185"/>
      <c r="E83" s="185"/>
      <c r="F83" s="185"/>
      <c r="G83" s="185"/>
      <c r="H83" s="185"/>
      <c r="I83" s="185"/>
      <c r="J83" s="185"/>
      <c r="K83" s="185"/>
      <c r="L83" s="186">
        <v>607</v>
      </c>
      <c r="M83" s="244"/>
      <c r="N83" s="218" t="s">
        <v>631</v>
      </c>
      <c r="O83" s="172"/>
    </row>
    <row r="84" spans="2:15" s="1" customFormat="1" ht="12" customHeight="1" thickBot="1" x14ac:dyDescent="0.35">
      <c r="B84" s="201">
        <v>52</v>
      </c>
      <c r="C84" s="223" t="s">
        <v>471</v>
      </c>
      <c r="D84" s="223"/>
      <c r="E84" s="223"/>
      <c r="F84" s="223"/>
      <c r="G84" s="223"/>
      <c r="H84" s="223"/>
      <c r="I84" s="223"/>
      <c r="J84" s="223"/>
      <c r="K84" s="223"/>
      <c r="L84" s="202">
        <v>304</v>
      </c>
      <c r="M84" s="245">
        <f>SUM(M55:M60,M63:M83)</f>
        <v>0</v>
      </c>
      <c r="N84" s="246" t="s">
        <v>69</v>
      </c>
      <c r="O84" s="172"/>
    </row>
    <row r="85" spans="2:15" s="1" customFormat="1" ht="12" customHeight="1" x14ac:dyDescent="0.3">
      <c r="B85" s="60" t="s">
        <v>428</v>
      </c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2"/>
      <c r="O85" s="172"/>
    </row>
    <row r="86" spans="2:15" s="1" customFormat="1" ht="12" customHeight="1" x14ac:dyDescent="0.3">
      <c r="B86" s="71" t="s">
        <v>429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3"/>
      <c r="O86" s="172"/>
    </row>
    <row r="87" spans="2:15" s="1" customFormat="1" ht="22.5" customHeight="1" thickBot="1" x14ac:dyDescent="0.35">
      <c r="B87" s="226">
        <v>53</v>
      </c>
      <c r="C87" s="227" t="s">
        <v>430</v>
      </c>
      <c r="D87" s="228"/>
      <c r="E87" s="228"/>
      <c r="F87" s="228"/>
      <c r="G87" s="229"/>
      <c r="H87" s="230" t="s">
        <v>431</v>
      </c>
      <c r="I87" s="231"/>
      <c r="J87" s="230" t="s">
        <v>432</v>
      </c>
      <c r="K87" s="231"/>
      <c r="L87" s="232">
        <v>31</v>
      </c>
      <c r="M87" s="233"/>
      <c r="N87" s="234" t="s">
        <v>50</v>
      </c>
      <c r="O87" s="172"/>
    </row>
    <row r="88" spans="2:15" s="1" customFormat="1" ht="12" customHeight="1" x14ac:dyDescent="0.3">
      <c r="B88" s="178">
        <v>54</v>
      </c>
      <c r="C88" s="179" t="s">
        <v>472</v>
      </c>
      <c r="D88" s="179"/>
      <c r="E88" s="179"/>
      <c r="F88" s="179"/>
      <c r="G88" s="179"/>
      <c r="H88" s="180">
        <v>18</v>
      </c>
      <c r="I88" s="189"/>
      <c r="J88" s="180">
        <v>19</v>
      </c>
      <c r="K88" s="189"/>
      <c r="L88" s="180">
        <v>20</v>
      </c>
      <c r="M88" s="182"/>
      <c r="N88" s="183" t="s">
        <v>50</v>
      </c>
      <c r="O88" s="172"/>
    </row>
    <row r="89" spans="2:15" s="1" customFormat="1" ht="12" customHeight="1" x14ac:dyDescent="0.3">
      <c r="B89" s="184">
        <v>55</v>
      </c>
      <c r="C89" s="185" t="s">
        <v>473</v>
      </c>
      <c r="D89" s="185"/>
      <c r="E89" s="185"/>
      <c r="F89" s="185"/>
      <c r="G89" s="185"/>
      <c r="H89" s="186">
        <v>1109</v>
      </c>
      <c r="I89" s="189"/>
      <c r="J89" s="186">
        <v>1111</v>
      </c>
      <c r="K89" s="189"/>
      <c r="L89" s="186">
        <v>1113</v>
      </c>
      <c r="M89" s="189"/>
      <c r="N89" s="190" t="s">
        <v>50</v>
      </c>
      <c r="O89" s="172"/>
    </row>
    <row r="90" spans="2:15" s="1" customFormat="1" ht="12" customHeight="1" x14ac:dyDescent="0.3">
      <c r="B90" s="184">
        <v>56</v>
      </c>
      <c r="C90" s="195" t="s">
        <v>474</v>
      </c>
      <c r="D90" s="195"/>
      <c r="E90" s="195"/>
      <c r="F90" s="195"/>
      <c r="G90" s="195"/>
      <c r="H90" s="186">
        <v>1640</v>
      </c>
      <c r="I90" s="189"/>
      <c r="J90" s="186">
        <v>1641</v>
      </c>
      <c r="K90" s="189"/>
      <c r="L90" s="186">
        <v>1642</v>
      </c>
      <c r="M90" s="189"/>
      <c r="N90" s="190" t="s">
        <v>50</v>
      </c>
      <c r="O90" s="172"/>
    </row>
    <row r="91" spans="2:15" s="1" customFormat="1" ht="12" customHeight="1" x14ac:dyDescent="0.3">
      <c r="B91" s="194">
        <v>57</v>
      </c>
      <c r="C91" s="185" t="s">
        <v>475</v>
      </c>
      <c r="D91" s="185"/>
      <c r="E91" s="185"/>
      <c r="F91" s="185"/>
      <c r="G91" s="185"/>
      <c r="H91" s="186">
        <v>187</v>
      </c>
      <c r="I91" s="189"/>
      <c r="J91" s="186">
        <v>188</v>
      </c>
      <c r="K91" s="189"/>
      <c r="L91" s="186">
        <v>189</v>
      </c>
      <c r="M91" s="189"/>
      <c r="N91" s="235" t="s">
        <v>50</v>
      </c>
      <c r="O91" s="172"/>
    </row>
    <row r="92" spans="2:15" s="1" customFormat="1" ht="12" customHeight="1" x14ac:dyDescent="0.3">
      <c r="B92" s="194"/>
      <c r="C92" s="236" t="s">
        <v>492</v>
      </c>
      <c r="D92" s="236"/>
      <c r="E92" s="236"/>
      <c r="F92" s="236"/>
      <c r="G92" s="236"/>
      <c r="H92" s="237">
        <v>1924</v>
      </c>
      <c r="I92" s="189"/>
      <c r="J92" s="237">
        <v>1925</v>
      </c>
      <c r="K92" s="189"/>
      <c r="L92" s="237">
        <v>1926</v>
      </c>
      <c r="M92" s="238"/>
      <c r="N92" s="235"/>
      <c r="O92" s="172"/>
    </row>
    <row r="93" spans="2:15" s="1" customFormat="1" ht="12" customHeight="1" x14ac:dyDescent="0.3">
      <c r="B93" s="194"/>
      <c r="C93" s="236" t="s">
        <v>493</v>
      </c>
      <c r="D93" s="236"/>
      <c r="E93" s="236"/>
      <c r="F93" s="236"/>
      <c r="G93" s="236"/>
      <c r="H93" s="237">
        <v>1927</v>
      </c>
      <c r="I93" s="189"/>
      <c r="J93" s="239"/>
      <c r="K93" s="239"/>
      <c r="L93" s="237">
        <v>1928</v>
      </c>
      <c r="M93" s="238"/>
      <c r="N93" s="235"/>
      <c r="O93" s="172"/>
    </row>
    <row r="94" spans="2:15" s="1" customFormat="1" ht="12" customHeight="1" x14ac:dyDescent="0.3">
      <c r="B94" s="194"/>
      <c r="C94" s="236" t="s">
        <v>494</v>
      </c>
      <c r="D94" s="236"/>
      <c r="E94" s="236"/>
      <c r="F94" s="236"/>
      <c r="G94" s="236"/>
      <c r="H94" s="237">
        <v>1929</v>
      </c>
      <c r="I94" s="189"/>
      <c r="J94" s="239"/>
      <c r="K94" s="239"/>
      <c r="L94" s="237">
        <v>1930</v>
      </c>
      <c r="M94" s="238"/>
      <c r="N94" s="235"/>
      <c r="O94" s="172"/>
    </row>
    <row r="95" spans="2:15" s="1" customFormat="1" ht="12" customHeight="1" x14ac:dyDescent="0.3">
      <c r="B95" s="194"/>
      <c r="C95" s="236" t="s">
        <v>495</v>
      </c>
      <c r="D95" s="236"/>
      <c r="E95" s="236"/>
      <c r="F95" s="236"/>
      <c r="G95" s="236"/>
      <c r="H95" s="237">
        <v>1931</v>
      </c>
      <c r="I95" s="189"/>
      <c r="J95" s="239"/>
      <c r="K95" s="239"/>
      <c r="L95" s="237">
        <v>1932</v>
      </c>
      <c r="M95" s="238"/>
      <c r="N95" s="235"/>
      <c r="O95" s="172"/>
    </row>
    <row r="96" spans="2:15" s="1" customFormat="1" ht="12" customHeight="1" x14ac:dyDescent="0.3">
      <c r="B96" s="194">
        <v>58</v>
      </c>
      <c r="C96" s="185" t="s">
        <v>476</v>
      </c>
      <c r="D96" s="185"/>
      <c r="E96" s="185"/>
      <c r="F96" s="185"/>
      <c r="G96" s="185"/>
      <c r="H96" s="186">
        <v>1037</v>
      </c>
      <c r="I96" s="189"/>
      <c r="J96" s="186">
        <v>1038</v>
      </c>
      <c r="K96" s="189"/>
      <c r="L96" s="186">
        <v>1039</v>
      </c>
      <c r="M96" s="189"/>
      <c r="N96" s="190" t="s">
        <v>50</v>
      </c>
      <c r="O96" s="172"/>
    </row>
    <row r="97" spans="2:15" s="1" customFormat="1" ht="12" customHeight="1" x14ac:dyDescent="0.3">
      <c r="B97" s="194"/>
      <c r="C97" s="195" t="s">
        <v>477</v>
      </c>
      <c r="D97" s="195"/>
      <c r="E97" s="195"/>
      <c r="F97" s="195"/>
      <c r="G97" s="195"/>
      <c r="H97" s="186">
        <v>1892</v>
      </c>
      <c r="I97" s="189"/>
      <c r="J97" s="186">
        <v>1893</v>
      </c>
      <c r="K97" s="189"/>
      <c r="L97" s="186">
        <v>1894</v>
      </c>
      <c r="M97" s="189"/>
      <c r="N97" s="190" t="s">
        <v>50</v>
      </c>
      <c r="O97" s="172"/>
    </row>
    <row r="98" spans="2:15" s="1" customFormat="1" ht="12" customHeight="1" x14ac:dyDescent="0.3">
      <c r="B98" s="194"/>
      <c r="C98" s="185" t="s">
        <v>478</v>
      </c>
      <c r="D98" s="185"/>
      <c r="E98" s="185"/>
      <c r="F98" s="185"/>
      <c r="G98" s="185"/>
      <c r="H98" s="186">
        <v>1895</v>
      </c>
      <c r="I98" s="189"/>
      <c r="J98" s="240"/>
      <c r="K98" s="240"/>
      <c r="L98" s="186">
        <v>1897</v>
      </c>
      <c r="M98" s="189"/>
      <c r="N98" s="190" t="s">
        <v>50</v>
      </c>
      <c r="O98" s="172"/>
    </row>
    <row r="99" spans="2:15" s="1" customFormat="1" ht="12" customHeight="1" x14ac:dyDescent="0.3">
      <c r="B99" s="194"/>
      <c r="C99" s="185" t="s">
        <v>479</v>
      </c>
      <c r="D99" s="185"/>
      <c r="E99" s="185"/>
      <c r="F99" s="185"/>
      <c r="G99" s="185"/>
      <c r="H99" s="186">
        <v>1898</v>
      </c>
      <c r="I99" s="189"/>
      <c r="J99" s="186">
        <v>1899</v>
      </c>
      <c r="K99" s="189"/>
      <c r="L99" s="186">
        <v>1900</v>
      </c>
      <c r="M99" s="189"/>
      <c r="N99" s="190" t="s">
        <v>50</v>
      </c>
      <c r="O99" s="172"/>
    </row>
    <row r="100" spans="2:15" s="1" customFormat="1" ht="12" customHeight="1" x14ac:dyDescent="0.3">
      <c r="B100" s="194"/>
      <c r="C100" s="185" t="s">
        <v>480</v>
      </c>
      <c r="D100" s="185"/>
      <c r="E100" s="185"/>
      <c r="F100" s="185"/>
      <c r="G100" s="185"/>
      <c r="H100" s="186">
        <v>1901</v>
      </c>
      <c r="I100" s="189"/>
      <c r="J100" s="186">
        <v>1902</v>
      </c>
      <c r="K100" s="189"/>
      <c r="L100" s="186">
        <v>1903</v>
      </c>
      <c r="M100" s="189"/>
      <c r="N100" s="190" t="s">
        <v>50</v>
      </c>
      <c r="O100" s="172"/>
    </row>
    <row r="101" spans="2:15" s="1" customFormat="1" ht="12" customHeight="1" x14ac:dyDescent="0.3">
      <c r="B101" s="194"/>
      <c r="C101" s="185" t="s">
        <v>481</v>
      </c>
      <c r="D101" s="185"/>
      <c r="E101" s="185"/>
      <c r="F101" s="185"/>
      <c r="G101" s="185"/>
      <c r="H101" s="219">
        <v>1912</v>
      </c>
      <c r="I101" s="189"/>
      <c r="J101" s="219">
        <v>1918</v>
      </c>
      <c r="K101" s="189"/>
      <c r="L101" s="219">
        <v>1913</v>
      </c>
      <c r="M101" s="189"/>
      <c r="N101" s="190" t="s">
        <v>50</v>
      </c>
      <c r="O101" s="172"/>
    </row>
    <row r="102" spans="2:15" s="1" customFormat="1" ht="12" customHeight="1" x14ac:dyDescent="0.3">
      <c r="B102" s="184">
        <v>59</v>
      </c>
      <c r="C102" s="185" t="s">
        <v>482</v>
      </c>
      <c r="D102" s="185"/>
      <c r="E102" s="185"/>
      <c r="F102" s="185"/>
      <c r="G102" s="185"/>
      <c r="H102" s="186">
        <v>77</v>
      </c>
      <c r="I102" s="189"/>
      <c r="J102" s="186">
        <v>74</v>
      </c>
      <c r="K102" s="189"/>
      <c r="L102" s="186">
        <v>79</v>
      </c>
      <c r="M102" s="189"/>
      <c r="N102" s="190" t="s">
        <v>50</v>
      </c>
      <c r="O102" s="172"/>
    </row>
    <row r="103" spans="2:15" s="1" customFormat="1" ht="12" customHeight="1" x14ac:dyDescent="0.3">
      <c r="B103" s="184">
        <v>60</v>
      </c>
      <c r="C103" s="185" t="s">
        <v>483</v>
      </c>
      <c r="D103" s="185"/>
      <c r="E103" s="185"/>
      <c r="F103" s="185"/>
      <c r="G103" s="185"/>
      <c r="H103" s="186">
        <v>1040</v>
      </c>
      <c r="I103" s="189"/>
      <c r="J103" s="241"/>
      <c r="K103" s="241"/>
      <c r="L103" s="186">
        <v>1041</v>
      </c>
      <c r="M103" s="189"/>
      <c r="N103" s="190" t="s">
        <v>50</v>
      </c>
      <c r="O103" s="172"/>
    </row>
    <row r="104" spans="2:15" s="1" customFormat="1" ht="12" customHeight="1" x14ac:dyDescent="0.3">
      <c r="B104" s="184">
        <v>61</v>
      </c>
      <c r="C104" s="185" t="s">
        <v>484</v>
      </c>
      <c r="D104" s="185"/>
      <c r="E104" s="185"/>
      <c r="F104" s="185"/>
      <c r="G104" s="185"/>
      <c r="H104" s="241"/>
      <c r="I104" s="241"/>
      <c r="J104" s="241"/>
      <c r="K104" s="241"/>
      <c r="L104" s="186">
        <v>1042</v>
      </c>
      <c r="M104" s="189"/>
      <c r="N104" s="190" t="s">
        <v>50</v>
      </c>
      <c r="O104" s="172"/>
    </row>
    <row r="105" spans="2:15" s="1" customFormat="1" ht="12" customHeight="1" x14ac:dyDescent="0.3">
      <c r="B105" s="184">
        <v>62</v>
      </c>
      <c r="C105" s="185" t="s">
        <v>485</v>
      </c>
      <c r="D105" s="185"/>
      <c r="E105" s="185"/>
      <c r="F105" s="185"/>
      <c r="G105" s="185"/>
      <c r="H105" s="186">
        <v>824</v>
      </c>
      <c r="I105" s="189"/>
      <c r="J105" s="241"/>
      <c r="K105" s="241"/>
      <c r="L105" s="186">
        <v>825</v>
      </c>
      <c r="M105" s="189"/>
      <c r="N105" s="235" t="s">
        <v>50</v>
      </c>
      <c r="O105" s="172"/>
    </row>
    <row r="106" spans="2:15" s="1" customFormat="1" ht="12" customHeight="1" x14ac:dyDescent="0.25">
      <c r="B106" s="191">
        <v>63</v>
      </c>
      <c r="C106" s="185" t="s">
        <v>486</v>
      </c>
      <c r="D106" s="185"/>
      <c r="E106" s="185"/>
      <c r="F106" s="185"/>
      <c r="G106" s="185"/>
      <c r="H106" s="241"/>
      <c r="I106" s="241"/>
      <c r="J106" s="241"/>
      <c r="K106" s="241"/>
      <c r="L106" s="237">
        <v>1976</v>
      </c>
      <c r="M106" s="188"/>
      <c r="N106" s="235"/>
      <c r="O106" s="172"/>
    </row>
    <row r="107" spans="2:15" s="1" customFormat="1" ht="12" customHeight="1" x14ac:dyDescent="0.3">
      <c r="B107" s="191"/>
      <c r="C107" s="236" t="s">
        <v>496</v>
      </c>
      <c r="D107" s="236"/>
      <c r="E107" s="236"/>
      <c r="F107" s="236"/>
      <c r="G107" s="236"/>
      <c r="H107" s="237">
        <v>1977</v>
      </c>
      <c r="I107" s="189"/>
      <c r="J107" s="239"/>
      <c r="K107" s="239"/>
      <c r="L107" s="237">
        <v>1978</v>
      </c>
      <c r="M107" s="238"/>
      <c r="N107" s="235"/>
      <c r="O107" s="172"/>
    </row>
    <row r="108" spans="2:15" s="1" customFormat="1" ht="12" customHeight="1" x14ac:dyDescent="0.3">
      <c r="B108" s="191"/>
      <c r="C108" s="236" t="s">
        <v>497</v>
      </c>
      <c r="D108" s="236"/>
      <c r="E108" s="236"/>
      <c r="F108" s="236"/>
      <c r="G108" s="236"/>
      <c r="H108" s="237">
        <v>1979</v>
      </c>
      <c r="I108" s="189"/>
      <c r="J108" s="239"/>
      <c r="K108" s="239"/>
      <c r="L108" s="237">
        <v>1980</v>
      </c>
      <c r="M108" s="238"/>
      <c r="N108" s="235"/>
      <c r="O108" s="172"/>
    </row>
    <row r="109" spans="2:15" s="1" customFormat="1" ht="12" customHeight="1" x14ac:dyDescent="0.3">
      <c r="B109" s="184">
        <v>64</v>
      </c>
      <c r="C109" s="185" t="s">
        <v>487</v>
      </c>
      <c r="D109" s="185"/>
      <c r="E109" s="185"/>
      <c r="F109" s="185"/>
      <c r="G109" s="185"/>
      <c r="H109" s="186">
        <v>1043</v>
      </c>
      <c r="I109" s="189"/>
      <c r="J109" s="186">
        <v>1102</v>
      </c>
      <c r="K109" s="189"/>
      <c r="L109" s="186">
        <v>1044</v>
      </c>
      <c r="M109" s="189"/>
      <c r="N109" s="190" t="s">
        <v>50</v>
      </c>
      <c r="O109" s="172"/>
    </row>
    <row r="110" spans="2:15" s="1" customFormat="1" ht="12" customHeight="1" x14ac:dyDescent="0.3">
      <c r="B110" s="184">
        <v>65</v>
      </c>
      <c r="C110" s="185" t="s">
        <v>488</v>
      </c>
      <c r="D110" s="185"/>
      <c r="E110" s="185"/>
      <c r="F110" s="185"/>
      <c r="G110" s="185"/>
      <c r="H110" s="186">
        <v>113</v>
      </c>
      <c r="I110" s="189"/>
      <c r="J110" s="186">
        <v>1007</v>
      </c>
      <c r="K110" s="189"/>
      <c r="L110" s="186">
        <v>114</v>
      </c>
      <c r="M110" s="189"/>
      <c r="N110" s="190" t="s">
        <v>50</v>
      </c>
      <c r="O110" s="172"/>
    </row>
    <row r="111" spans="2:15" s="1" customFormat="1" ht="12" customHeight="1" x14ac:dyDescent="0.3">
      <c r="B111" s="184">
        <v>66</v>
      </c>
      <c r="C111" s="195" t="s">
        <v>489</v>
      </c>
      <c r="D111" s="195"/>
      <c r="E111" s="195"/>
      <c r="F111" s="195"/>
      <c r="G111" s="195"/>
      <c r="H111" s="186">
        <v>1829</v>
      </c>
      <c r="I111" s="189"/>
      <c r="J111" s="240"/>
      <c r="K111" s="240"/>
      <c r="L111" s="186">
        <v>1830</v>
      </c>
      <c r="M111" s="189"/>
      <c r="N111" s="190" t="s">
        <v>50</v>
      </c>
      <c r="O111" s="172"/>
    </row>
    <row r="112" spans="2:15" s="1" customFormat="1" ht="12" customHeight="1" x14ac:dyDescent="0.3">
      <c r="B112" s="184">
        <v>67</v>
      </c>
      <c r="C112" s="185" t="s">
        <v>490</v>
      </c>
      <c r="D112" s="185"/>
      <c r="E112" s="185"/>
      <c r="F112" s="185"/>
      <c r="G112" s="185"/>
      <c r="H112" s="186">
        <v>1835</v>
      </c>
      <c r="I112" s="189"/>
      <c r="J112" s="186">
        <v>1836</v>
      </c>
      <c r="K112" s="189"/>
      <c r="L112" s="186">
        <v>1837</v>
      </c>
      <c r="M112" s="189"/>
      <c r="N112" s="190" t="s">
        <v>50</v>
      </c>
      <c r="O112" s="172"/>
    </row>
    <row r="113" spans="2:15" s="1" customFormat="1" ht="12" customHeight="1" x14ac:dyDescent="0.3">
      <c r="B113" s="184">
        <v>68</v>
      </c>
      <c r="C113" s="185" t="s">
        <v>491</v>
      </c>
      <c r="D113" s="185"/>
      <c r="E113" s="185"/>
      <c r="F113" s="185"/>
      <c r="G113" s="185"/>
      <c r="H113" s="186">
        <v>908</v>
      </c>
      <c r="I113" s="189"/>
      <c r="J113" s="241"/>
      <c r="K113" s="241"/>
      <c r="L113" s="186">
        <v>909</v>
      </c>
      <c r="M113" s="189"/>
      <c r="N113" s="190" t="s">
        <v>50</v>
      </c>
      <c r="O113" s="172"/>
    </row>
    <row r="114" spans="2:15" s="1" customFormat="1" ht="12" customHeight="1" x14ac:dyDescent="0.3">
      <c r="B114" s="184">
        <v>69</v>
      </c>
      <c r="C114" s="185" t="s">
        <v>500</v>
      </c>
      <c r="D114" s="185"/>
      <c r="E114" s="185"/>
      <c r="F114" s="185"/>
      <c r="G114" s="185"/>
      <c r="H114" s="186">
        <v>951</v>
      </c>
      <c r="I114" s="189"/>
      <c r="J114" s="241"/>
      <c r="K114" s="241"/>
      <c r="L114" s="186">
        <v>952</v>
      </c>
      <c r="M114" s="189"/>
      <c r="N114" s="190" t="s">
        <v>50</v>
      </c>
      <c r="O114" s="172"/>
    </row>
    <row r="115" spans="2:15" s="1" customFormat="1" ht="12" customHeight="1" x14ac:dyDescent="0.3">
      <c r="B115" s="184">
        <v>70</v>
      </c>
      <c r="C115" s="185" t="s">
        <v>501</v>
      </c>
      <c r="D115" s="185"/>
      <c r="E115" s="185"/>
      <c r="F115" s="185"/>
      <c r="G115" s="185"/>
      <c r="H115" s="186">
        <v>753</v>
      </c>
      <c r="I115" s="189"/>
      <c r="J115" s="186">
        <v>754</v>
      </c>
      <c r="K115" s="189"/>
      <c r="L115" s="186">
        <v>755</v>
      </c>
      <c r="M115" s="189"/>
      <c r="N115" s="190" t="s">
        <v>50</v>
      </c>
      <c r="O115" s="172"/>
    </row>
    <row r="116" spans="2:15" s="1" customFormat="1" ht="12" customHeight="1" x14ac:dyDescent="0.3">
      <c r="B116" s="184">
        <v>71</v>
      </c>
      <c r="C116" s="185" t="s">
        <v>502</v>
      </c>
      <c r="D116" s="185"/>
      <c r="E116" s="185"/>
      <c r="F116" s="185"/>
      <c r="G116" s="185"/>
      <c r="H116" s="186">
        <v>133</v>
      </c>
      <c r="I116" s="189"/>
      <c r="J116" s="186">
        <v>138</v>
      </c>
      <c r="K116" s="189"/>
      <c r="L116" s="186">
        <v>134</v>
      </c>
      <c r="M116" s="189"/>
      <c r="N116" s="190" t="s">
        <v>50</v>
      </c>
      <c r="O116" s="172"/>
    </row>
    <row r="117" spans="2:15" s="1" customFormat="1" x14ac:dyDescent="0.3">
      <c r="B117" s="184">
        <v>72</v>
      </c>
      <c r="C117" s="185" t="s">
        <v>503</v>
      </c>
      <c r="D117" s="185"/>
      <c r="E117" s="185"/>
      <c r="F117" s="185"/>
      <c r="G117" s="185"/>
      <c r="H117" s="186">
        <v>32</v>
      </c>
      <c r="I117" s="189"/>
      <c r="J117" s="186">
        <v>76</v>
      </c>
      <c r="K117" s="189"/>
      <c r="L117" s="186">
        <v>34</v>
      </c>
      <c r="M117" s="189"/>
      <c r="N117" s="190" t="s">
        <v>50</v>
      </c>
      <c r="O117" s="172"/>
    </row>
    <row r="118" spans="2:15" s="1" customFormat="1" x14ac:dyDescent="0.3">
      <c r="B118" s="184">
        <v>73</v>
      </c>
      <c r="C118" s="185" t="s">
        <v>504</v>
      </c>
      <c r="D118" s="185"/>
      <c r="E118" s="185"/>
      <c r="F118" s="185"/>
      <c r="G118" s="185"/>
      <c r="H118" s="186">
        <v>1643</v>
      </c>
      <c r="I118" s="189"/>
      <c r="J118" s="242"/>
      <c r="K118" s="242"/>
      <c r="L118" s="186">
        <v>1644</v>
      </c>
      <c r="M118" s="189"/>
      <c r="N118" s="190" t="s">
        <v>50</v>
      </c>
      <c r="O118" s="172"/>
    </row>
    <row r="119" spans="2:15" s="1" customFormat="1" x14ac:dyDescent="0.3">
      <c r="B119" s="184">
        <v>74</v>
      </c>
      <c r="C119" s="185" t="s">
        <v>505</v>
      </c>
      <c r="D119" s="185"/>
      <c r="E119" s="185"/>
      <c r="F119" s="185"/>
      <c r="G119" s="185"/>
      <c r="H119" s="185"/>
      <c r="I119" s="185"/>
      <c r="J119" s="185"/>
      <c r="K119" s="185"/>
      <c r="L119" s="186">
        <v>911</v>
      </c>
      <c r="M119" s="189"/>
      <c r="N119" s="190" t="s">
        <v>50</v>
      </c>
      <c r="O119" s="172"/>
    </row>
    <row r="120" spans="2:15" s="1" customFormat="1" x14ac:dyDescent="0.3">
      <c r="B120" s="184">
        <v>75</v>
      </c>
      <c r="C120" s="185" t="s">
        <v>506</v>
      </c>
      <c r="D120" s="185"/>
      <c r="E120" s="185"/>
      <c r="F120" s="185"/>
      <c r="G120" s="185"/>
      <c r="H120" s="185"/>
      <c r="I120" s="185"/>
      <c r="J120" s="185"/>
      <c r="K120" s="185"/>
      <c r="L120" s="186">
        <v>913</v>
      </c>
      <c r="M120" s="189"/>
      <c r="N120" s="190" t="s">
        <v>50</v>
      </c>
      <c r="O120" s="172"/>
    </row>
    <row r="121" spans="2:15" s="1" customFormat="1" x14ac:dyDescent="0.3">
      <c r="B121" s="184">
        <v>76</v>
      </c>
      <c r="C121" s="185" t="s">
        <v>507</v>
      </c>
      <c r="D121" s="185"/>
      <c r="E121" s="185"/>
      <c r="F121" s="185"/>
      <c r="G121" s="185"/>
      <c r="H121" s="185"/>
      <c r="I121" s="185"/>
      <c r="J121" s="185"/>
      <c r="K121" s="185"/>
      <c r="L121" s="186">
        <v>923</v>
      </c>
      <c r="M121" s="189"/>
      <c r="N121" s="190" t="s">
        <v>50</v>
      </c>
      <c r="O121" s="172"/>
    </row>
    <row r="122" spans="2:15" s="1" customFormat="1" x14ac:dyDescent="0.3">
      <c r="B122" s="184">
        <v>77</v>
      </c>
      <c r="C122" s="185" t="s">
        <v>508</v>
      </c>
      <c r="D122" s="185"/>
      <c r="E122" s="185"/>
      <c r="F122" s="185"/>
      <c r="G122" s="185"/>
      <c r="H122" s="185"/>
      <c r="I122" s="185"/>
      <c r="J122" s="185"/>
      <c r="K122" s="185"/>
      <c r="L122" s="186">
        <v>924</v>
      </c>
      <c r="M122" s="189"/>
      <c r="N122" s="190" t="s">
        <v>50</v>
      </c>
      <c r="O122" s="172"/>
    </row>
    <row r="123" spans="2:15" s="1" customFormat="1" x14ac:dyDescent="0.3">
      <c r="B123" s="184">
        <v>78</v>
      </c>
      <c r="C123" s="185" t="s">
        <v>509</v>
      </c>
      <c r="D123" s="185"/>
      <c r="E123" s="185"/>
      <c r="F123" s="185"/>
      <c r="G123" s="185"/>
      <c r="H123" s="185"/>
      <c r="I123" s="185"/>
      <c r="J123" s="185"/>
      <c r="K123" s="185"/>
      <c r="L123" s="186">
        <v>1051</v>
      </c>
      <c r="M123" s="189"/>
      <c r="N123" s="190" t="s">
        <v>50</v>
      </c>
      <c r="O123" s="172"/>
    </row>
    <row r="124" spans="2:15" s="1" customFormat="1" x14ac:dyDescent="0.3">
      <c r="B124" s="184">
        <v>79</v>
      </c>
      <c r="C124" s="185" t="s">
        <v>510</v>
      </c>
      <c r="D124" s="185"/>
      <c r="E124" s="185"/>
      <c r="F124" s="185"/>
      <c r="G124" s="185"/>
      <c r="H124" s="185"/>
      <c r="I124" s="185"/>
      <c r="J124" s="185"/>
      <c r="K124" s="185"/>
      <c r="L124" s="186">
        <v>1052</v>
      </c>
      <c r="M124" s="189"/>
      <c r="N124" s="190" t="s">
        <v>50</v>
      </c>
      <c r="O124" s="172"/>
    </row>
    <row r="125" spans="2:15" s="1" customFormat="1" x14ac:dyDescent="0.3">
      <c r="B125" s="184">
        <v>80</v>
      </c>
      <c r="C125" s="185" t="s">
        <v>511</v>
      </c>
      <c r="D125" s="185"/>
      <c r="E125" s="185"/>
      <c r="F125" s="185"/>
      <c r="G125" s="185"/>
      <c r="H125" s="185"/>
      <c r="I125" s="185"/>
      <c r="J125" s="185"/>
      <c r="K125" s="185"/>
      <c r="L125" s="186">
        <v>21</v>
      </c>
      <c r="M125" s="189"/>
      <c r="N125" s="190" t="s">
        <v>50</v>
      </c>
      <c r="O125" s="172"/>
    </row>
    <row r="126" spans="2:15" s="1" customFormat="1" x14ac:dyDescent="0.3">
      <c r="B126" s="184">
        <v>81</v>
      </c>
      <c r="C126" s="185" t="s">
        <v>512</v>
      </c>
      <c r="D126" s="185"/>
      <c r="E126" s="185"/>
      <c r="F126" s="185"/>
      <c r="G126" s="185"/>
      <c r="H126" s="185"/>
      <c r="I126" s="185"/>
      <c r="J126" s="185"/>
      <c r="K126" s="185"/>
      <c r="L126" s="186">
        <v>43</v>
      </c>
      <c r="M126" s="189"/>
      <c r="N126" s="190" t="s">
        <v>50</v>
      </c>
      <c r="O126" s="172"/>
    </row>
    <row r="127" spans="2:15" s="1" customFormat="1" x14ac:dyDescent="0.3">
      <c r="B127" s="184">
        <v>82</v>
      </c>
      <c r="C127" s="185" t="s">
        <v>513</v>
      </c>
      <c r="D127" s="185"/>
      <c r="E127" s="185"/>
      <c r="F127" s="185"/>
      <c r="G127" s="185"/>
      <c r="H127" s="185"/>
      <c r="I127" s="185"/>
      <c r="J127" s="185"/>
      <c r="K127" s="185"/>
      <c r="L127" s="186">
        <v>767</v>
      </c>
      <c r="M127" s="189"/>
      <c r="N127" s="190" t="s">
        <v>50</v>
      </c>
      <c r="O127" s="172"/>
    </row>
    <row r="128" spans="2:15" s="1" customFormat="1" ht="13.5" thickBot="1" x14ac:dyDescent="0.35">
      <c r="B128" s="201">
        <v>83</v>
      </c>
      <c r="C128" s="223" t="s">
        <v>514</v>
      </c>
      <c r="D128" s="223"/>
      <c r="E128" s="223"/>
      <c r="F128" s="223"/>
      <c r="G128" s="223"/>
      <c r="H128" s="223"/>
      <c r="I128" s="223"/>
      <c r="J128" s="223"/>
      <c r="K128" s="223"/>
      <c r="L128" s="202">
        <v>862</v>
      </c>
      <c r="M128" s="203"/>
      <c r="N128" s="205" t="s">
        <v>50</v>
      </c>
      <c r="O128" s="172"/>
    </row>
    <row r="129" spans="2:15" s="1" customFormat="1" ht="13.5" thickBot="1" x14ac:dyDescent="0.35">
      <c r="B129" s="60" t="s">
        <v>515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2"/>
      <c r="O129" s="172"/>
    </row>
    <row r="130" spans="2:15" s="1" customFormat="1" x14ac:dyDescent="0.3">
      <c r="B130" s="178">
        <v>84</v>
      </c>
      <c r="C130" s="179" t="s">
        <v>516</v>
      </c>
      <c r="D130" s="179"/>
      <c r="E130" s="179"/>
      <c r="F130" s="179"/>
      <c r="G130" s="179"/>
      <c r="H130" s="214">
        <v>51</v>
      </c>
      <c r="I130" s="182"/>
      <c r="J130" s="214">
        <v>63</v>
      </c>
      <c r="K130" s="189"/>
      <c r="L130" s="180">
        <v>71</v>
      </c>
      <c r="M130" s="215"/>
      <c r="N130" s="216" t="s">
        <v>631</v>
      </c>
      <c r="O130" s="172"/>
    </row>
    <row r="131" spans="2:15" s="1" customFormat="1" x14ac:dyDescent="0.25">
      <c r="B131" s="217">
        <v>85</v>
      </c>
      <c r="C131" s="185" t="s">
        <v>517</v>
      </c>
      <c r="D131" s="185"/>
      <c r="E131" s="185"/>
      <c r="F131" s="185"/>
      <c r="G131" s="185"/>
      <c r="H131" s="185"/>
      <c r="I131" s="185"/>
      <c r="J131" s="185"/>
      <c r="K131" s="185"/>
      <c r="L131" s="186">
        <v>36</v>
      </c>
      <c r="M131" s="188"/>
      <c r="N131" s="218" t="s">
        <v>631</v>
      </c>
      <c r="O131" s="172"/>
    </row>
    <row r="132" spans="2:15" s="1" customFormat="1" x14ac:dyDescent="0.25">
      <c r="B132" s="217"/>
      <c r="C132" s="185" t="s">
        <v>518</v>
      </c>
      <c r="D132" s="185"/>
      <c r="E132" s="185"/>
      <c r="F132" s="185"/>
      <c r="G132" s="185"/>
      <c r="H132" s="185"/>
      <c r="I132" s="185"/>
      <c r="J132" s="185"/>
      <c r="K132" s="185"/>
      <c r="L132" s="186">
        <v>1904</v>
      </c>
      <c r="M132" s="188"/>
      <c r="N132" s="218" t="s">
        <v>631</v>
      </c>
      <c r="O132" s="172"/>
    </row>
    <row r="133" spans="2:15" s="1" customFormat="1" x14ac:dyDescent="0.25">
      <c r="B133" s="217"/>
      <c r="C133" s="185" t="s">
        <v>519</v>
      </c>
      <c r="D133" s="185"/>
      <c r="E133" s="185"/>
      <c r="F133" s="185"/>
      <c r="G133" s="185"/>
      <c r="H133" s="185"/>
      <c r="I133" s="185"/>
      <c r="J133" s="185"/>
      <c r="K133" s="185"/>
      <c r="L133" s="186">
        <v>1905</v>
      </c>
      <c r="M133" s="188"/>
      <c r="N133" s="218" t="s">
        <v>631</v>
      </c>
      <c r="O133" s="172"/>
    </row>
    <row r="134" spans="2:15" s="1" customFormat="1" x14ac:dyDescent="0.25">
      <c r="B134" s="217"/>
      <c r="C134" s="185" t="s">
        <v>520</v>
      </c>
      <c r="D134" s="185"/>
      <c r="E134" s="185"/>
      <c r="F134" s="185"/>
      <c r="G134" s="185"/>
      <c r="H134" s="185"/>
      <c r="I134" s="185"/>
      <c r="J134" s="185"/>
      <c r="K134" s="185"/>
      <c r="L134" s="186">
        <v>1906</v>
      </c>
      <c r="M134" s="188"/>
      <c r="N134" s="218" t="s">
        <v>631</v>
      </c>
      <c r="O134" s="172"/>
    </row>
    <row r="135" spans="2:15" s="1" customFormat="1" x14ac:dyDescent="0.25">
      <c r="B135" s="217"/>
      <c r="C135" s="185" t="s">
        <v>566</v>
      </c>
      <c r="D135" s="185"/>
      <c r="E135" s="185"/>
      <c r="F135" s="185"/>
      <c r="G135" s="185"/>
      <c r="H135" s="185"/>
      <c r="I135" s="185"/>
      <c r="J135" s="185"/>
      <c r="K135" s="185"/>
      <c r="L135" s="219">
        <v>1916</v>
      </c>
      <c r="M135" s="220"/>
      <c r="N135" s="218" t="s">
        <v>631</v>
      </c>
      <c r="O135" s="172"/>
    </row>
    <row r="136" spans="2:15" s="1" customFormat="1" x14ac:dyDescent="0.25">
      <c r="B136" s="184">
        <v>86</v>
      </c>
      <c r="C136" s="185" t="s">
        <v>521</v>
      </c>
      <c r="D136" s="185"/>
      <c r="E136" s="185"/>
      <c r="F136" s="185"/>
      <c r="G136" s="185"/>
      <c r="H136" s="185"/>
      <c r="I136" s="185"/>
      <c r="J136" s="185"/>
      <c r="K136" s="185"/>
      <c r="L136" s="186">
        <v>848</v>
      </c>
      <c r="M136" s="188"/>
      <c r="N136" s="218" t="s">
        <v>631</v>
      </c>
      <c r="O136" s="172"/>
    </row>
    <row r="137" spans="2:15" s="1" customFormat="1" x14ac:dyDescent="0.25">
      <c r="B137" s="184">
        <v>87</v>
      </c>
      <c r="C137" s="185" t="s">
        <v>522</v>
      </c>
      <c r="D137" s="185"/>
      <c r="E137" s="185"/>
      <c r="F137" s="185"/>
      <c r="G137" s="185"/>
      <c r="H137" s="185"/>
      <c r="I137" s="185"/>
      <c r="J137" s="185"/>
      <c r="K137" s="185"/>
      <c r="L137" s="186">
        <v>82</v>
      </c>
      <c r="M137" s="188"/>
      <c r="N137" s="218" t="s">
        <v>631</v>
      </c>
      <c r="O137" s="172"/>
    </row>
    <row r="138" spans="2:15" s="1" customFormat="1" x14ac:dyDescent="0.25">
      <c r="B138" s="184">
        <v>88</v>
      </c>
      <c r="C138" s="185" t="s">
        <v>523</v>
      </c>
      <c r="D138" s="185"/>
      <c r="E138" s="185"/>
      <c r="F138" s="185"/>
      <c r="G138" s="185"/>
      <c r="H138" s="185"/>
      <c r="I138" s="185"/>
      <c r="J138" s="185"/>
      <c r="K138" s="185"/>
      <c r="L138" s="186">
        <v>1123</v>
      </c>
      <c r="M138" s="188"/>
      <c r="N138" s="218" t="s">
        <v>631</v>
      </c>
      <c r="O138" s="172"/>
    </row>
    <row r="139" spans="2:15" s="1" customFormat="1" x14ac:dyDescent="0.25">
      <c r="B139" s="184">
        <v>89</v>
      </c>
      <c r="C139" s="185" t="s">
        <v>524</v>
      </c>
      <c r="D139" s="185"/>
      <c r="E139" s="185"/>
      <c r="F139" s="185"/>
      <c r="G139" s="185"/>
      <c r="H139" s="185"/>
      <c r="I139" s="185"/>
      <c r="J139" s="185"/>
      <c r="K139" s="185"/>
      <c r="L139" s="186">
        <v>83</v>
      </c>
      <c r="M139" s="188"/>
      <c r="N139" s="218" t="s">
        <v>631</v>
      </c>
      <c r="O139" s="172"/>
    </row>
    <row r="140" spans="2:15" s="1" customFormat="1" x14ac:dyDescent="0.25">
      <c r="B140" s="184">
        <v>90</v>
      </c>
      <c r="C140" s="185" t="s">
        <v>525</v>
      </c>
      <c r="D140" s="185"/>
      <c r="E140" s="185"/>
      <c r="F140" s="185"/>
      <c r="G140" s="185"/>
      <c r="H140" s="185"/>
      <c r="I140" s="185"/>
      <c r="J140" s="185"/>
      <c r="K140" s="185"/>
      <c r="L140" s="186">
        <v>173</v>
      </c>
      <c r="M140" s="188"/>
      <c r="N140" s="218" t="s">
        <v>631</v>
      </c>
      <c r="O140" s="172"/>
    </row>
    <row r="141" spans="2:15" s="1" customFormat="1" x14ac:dyDescent="0.25">
      <c r="B141" s="184">
        <v>91</v>
      </c>
      <c r="C141" s="185" t="s">
        <v>526</v>
      </c>
      <c r="D141" s="185"/>
      <c r="E141" s="185"/>
      <c r="F141" s="185"/>
      <c r="G141" s="185"/>
      <c r="H141" s="185"/>
      <c r="I141" s="185"/>
      <c r="J141" s="185"/>
      <c r="K141" s="185"/>
      <c r="L141" s="186">
        <v>198</v>
      </c>
      <c r="M141" s="188"/>
      <c r="N141" s="218" t="s">
        <v>631</v>
      </c>
      <c r="O141" s="172"/>
    </row>
    <row r="142" spans="2:15" s="1" customFormat="1" x14ac:dyDescent="0.25">
      <c r="B142" s="184">
        <v>92</v>
      </c>
      <c r="C142" s="185" t="s">
        <v>527</v>
      </c>
      <c r="D142" s="185"/>
      <c r="E142" s="185"/>
      <c r="F142" s="185"/>
      <c r="G142" s="185"/>
      <c r="H142" s="185"/>
      <c r="I142" s="185"/>
      <c r="J142" s="185"/>
      <c r="K142" s="185"/>
      <c r="L142" s="186">
        <v>54</v>
      </c>
      <c r="M142" s="188"/>
      <c r="N142" s="218" t="s">
        <v>631</v>
      </c>
      <c r="O142" s="172"/>
    </row>
    <row r="143" spans="2:15" s="1" customFormat="1" x14ac:dyDescent="0.25">
      <c r="B143" s="184">
        <v>93</v>
      </c>
      <c r="C143" s="185" t="s">
        <v>528</v>
      </c>
      <c r="D143" s="185"/>
      <c r="E143" s="185"/>
      <c r="F143" s="185"/>
      <c r="G143" s="185"/>
      <c r="H143" s="185"/>
      <c r="I143" s="185"/>
      <c r="J143" s="185"/>
      <c r="K143" s="185"/>
      <c r="L143" s="186">
        <v>832</v>
      </c>
      <c r="M143" s="188"/>
      <c r="N143" s="218" t="s">
        <v>631</v>
      </c>
      <c r="O143" s="172"/>
    </row>
    <row r="144" spans="2:15" s="1" customFormat="1" x14ac:dyDescent="0.25">
      <c r="B144" s="184">
        <v>94</v>
      </c>
      <c r="C144" s="185" t="s">
        <v>529</v>
      </c>
      <c r="D144" s="185"/>
      <c r="E144" s="185"/>
      <c r="F144" s="185"/>
      <c r="G144" s="185"/>
      <c r="H144" s="185"/>
      <c r="I144" s="185"/>
      <c r="J144" s="185"/>
      <c r="K144" s="185"/>
      <c r="L144" s="186">
        <v>1907</v>
      </c>
      <c r="M144" s="188"/>
      <c r="N144" s="218" t="s">
        <v>631</v>
      </c>
      <c r="O144" s="172"/>
    </row>
    <row r="145" spans="2:15" s="1" customFormat="1" x14ac:dyDescent="0.25">
      <c r="B145" s="184">
        <v>95</v>
      </c>
      <c r="C145" s="185" t="s">
        <v>530</v>
      </c>
      <c r="D145" s="185"/>
      <c r="E145" s="185"/>
      <c r="F145" s="185"/>
      <c r="G145" s="185"/>
      <c r="H145" s="185"/>
      <c r="I145" s="185"/>
      <c r="J145" s="185"/>
      <c r="K145" s="185"/>
      <c r="L145" s="186">
        <v>833</v>
      </c>
      <c r="M145" s="188"/>
      <c r="N145" s="218" t="s">
        <v>631</v>
      </c>
      <c r="O145" s="172"/>
    </row>
    <row r="146" spans="2:15" s="1" customFormat="1" x14ac:dyDescent="0.25">
      <c r="B146" s="184">
        <v>96</v>
      </c>
      <c r="C146" s="185" t="s">
        <v>531</v>
      </c>
      <c r="D146" s="185"/>
      <c r="E146" s="185"/>
      <c r="F146" s="185"/>
      <c r="G146" s="185"/>
      <c r="H146" s="185"/>
      <c r="I146" s="185"/>
      <c r="J146" s="185"/>
      <c r="K146" s="185"/>
      <c r="L146" s="186">
        <v>1908</v>
      </c>
      <c r="M146" s="188"/>
      <c r="N146" s="218" t="s">
        <v>631</v>
      </c>
      <c r="O146" s="172"/>
    </row>
    <row r="147" spans="2:15" s="1" customFormat="1" ht="28.5" customHeight="1" x14ac:dyDescent="0.3">
      <c r="B147" s="184">
        <v>97</v>
      </c>
      <c r="C147" s="221" t="s">
        <v>609</v>
      </c>
      <c r="D147" s="195"/>
      <c r="E147" s="195"/>
      <c r="F147" s="222">
        <v>119</v>
      </c>
      <c r="G147" s="189"/>
      <c r="H147" s="195" t="s">
        <v>532</v>
      </c>
      <c r="I147" s="195"/>
      <c r="J147" s="222">
        <v>116</v>
      </c>
      <c r="K147" s="189"/>
      <c r="L147" s="207">
        <v>757</v>
      </c>
      <c r="M147" s="198"/>
      <c r="N147" s="218" t="s">
        <v>631</v>
      </c>
      <c r="O147" s="172"/>
    </row>
    <row r="148" spans="2:15" s="1" customFormat="1" x14ac:dyDescent="0.25">
      <c r="B148" s="184">
        <v>98</v>
      </c>
      <c r="C148" s="185" t="s">
        <v>533</v>
      </c>
      <c r="D148" s="185"/>
      <c r="E148" s="185"/>
      <c r="F148" s="185"/>
      <c r="G148" s="185"/>
      <c r="H148" s="185"/>
      <c r="I148" s="185"/>
      <c r="J148" s="185"/>
      <c r="K148" s="185"/>
      <c r="L148" s="186">
        <v>58</v>
      </c>
      <c r="M148" s="188"/>
      <c r="N148" s="218" t="s">
        <v>631</v>
      </c>
      <c r="O148" s="172"/>
    </row>
    <row r="149" spans="2:15" s="1" customFormat="1" x14ac:dyDescent="0.25">
      <c r="B149" s="184">
        <v>99</v>
      </c>
      <c r="C149" s="185" t="s">
        <v>534</v>
      </c>
      <c r="D149" s="185"/>
      <c r="E149" s="185"/>
      <c r="F149" s="185"/>
      <c r="G149" s="185"/>
      <c r="H149" s="185"/>
      <c r="I149" s="185"/>
      <c r="J149" s="185"/>
      <c r="K149" s="185"/>
      <c r="L149" s="186">
        <v>870</v>
      </c>
      <c r="M149" s="188"/>
      <c r="N149" s="218" t="s">
        <v>631</v>
      </c>
      <c r="O149" s="172"/>
    </row>
    <row r="150" spans="2:15" s="1" customFormat="1" x14ac:dyDescent="0.25">
      <c r="B150" s="184">
        <v>100</v>
      </c>
      <c r="C150" s="185" t="s">
        <v>535</v>
      </c>
      <c r="D150" s="185"/>
      <c r="E150" s="185"/>
      <c r="F150" s="185"/>
      <c r="G150" s="185"/>
      <c r="H150" s="185"/>
      <c r="I150" s="185"/>
      <c r="J150" s="185"/>
      <c r="K150" s="185"/>
      <c r="L150" s="186">
        <v>1645</v>
      </c>
      <c r="M150" s="188"/>
      <c r="N150" s="218" t="s">
        <v>631</v>
      </c>
      <c r="O150" s="172"/>
    </row>
    <row r="151" spans="2:15" s="1" customFormat="1" x14ac:dyDescent="0.25">
      <c r="B151" s="184">
        <v>101</v>
      </c>
      <c r="C151" s="185" t="s">
        <v>536</v>
      </c>
      <c r="D151" s="185"/>
      <c r="E151" s="185"/>
      <c r="F151" s="185"/>
      <c r="G151" s="185"/>
      <c r="H151" s="185"/>
      <c r="I151" s="185"/>
      <c r="J151" s="185"/>
      <c r="K151" s="185"/>
      <c r="L151" s="186">
        <v>181</v>
      </c>
      <c r="M151" s="188"/>
      <c r="N151" s="218" t="s">
        <v>631</v>
      </c>
      <c r="O151" s="172"/>
    </row>
    <row r="152" spans="2:15" s="1" customFormat="1" x14ac:dyDescent="0.25">
      <c r="B152" s="184">
        <v>102</v>
      </c>
      <c r="C152" s="185" t="s">
        <v>537</v>
      </c>
      <c r="D152" s="185"/>
      <c r="E152" s="185"/>
      <c r="F152" s="185"/>
      <c r="G152" s="185"/>
      <c r="H152" s="185"/>
      <c r="I152" s="185"/>
      <c r="J152" s="185"/>
      <c r="K152" s="185"/>
      <c r="L152" s="186">
        <v>881</v>
      </c>
      <c r="M152" s="188"/>
      <c r="N152" s="218" t="s">
        <v>631</v>
      </c>
      <c r="O152" s="172"/>
    </row>
    <row r="153" spans="2:15" s="1" customFormat="1" x14ac:dyDescent="0.25">
      <c r="B153" s="184">
        <v>103</v>
      </c>
      <c r="C153" s="185" t="s">
        <v>538</v>
      </c>
      <c r="D153" s="185"/>
      <c r="E153" s="185"/>
      <c r="F153" s="185"/>
      <c r="G153" s="185"/>
      <c r="H153" s="185"/>
      <c r="I153" s="185"/>
      <c r="J153" s="185"/>
      <c r="K153" s="185"/>
      <c r="L153" s="186">
        <v>1646</v>
      </c>
      <c r="M153" s="188"/>
      <c r="N153" s="218" t="s">
        <v>631</v>
      </c>
      <c r="O153" s="172"/>
    </row>
    <row r="154" spans="2:15" s="1" customFormat="1" x14ac:dyDescent="0.25">
      <c r="B154" s="184">
        <v>104</v>
      </c>
      <c r="C154" s="185" t="s">
        <v>539</v>
      </c>
      <c r="D154" s="185"/>
      <c r="E154" s="185"/>
      <c r="F154" s="185"/>
      <c r="G154" s="185"/>
      <c r="H154" s="185"/>
      <c r="I154" s="185"/>
      <c r="J154" s="185"/>
      <c r="K154" s="185"/>
      <c r="L154" s="186">
        <v>1647</v>
      </c>
      <c r="M154" s="188"/>
      <c r="N154" s="218" t="s">
        <v>631</v>
      </c>
      <c r="O154" s="172"/>
    </row>
    <row r="155" spans="2:15" s="1" customFormat="1" x14ac:dyDescent="0.25">
      <c r="B155" s="184">
        <v>105</v>
      </c>
      <c r="C155" s="185" t="s">
        <v>540</v>
      </c>
      <c r="D155" s="185"/>
      <c r="E155" s="185"/>
      <c r="F155" s="185"/>
      <c r="G155" s="185"/>
      <c r="H155" s="185"/>
      <c r="I155" s="185"/>
      <c r="J155" s="185"/>
      <c r="K155" s="185"/>
      <c r="L155" s="186">
        <v>1910</v>
      </c>
      <c r="M155" s="188"/>
      <c r="N155" s="218" t="s">
        <v>631</v>
      </c>
      <c r="O155" s="172"/>
    </row>
    <row r="156" spans="2:15" s="1" customFormat="1" ht="13.5" thickBot="1" x14ac:dyDescent="0.3">
      <c r="B156" s="201">
        <v>106</v>
      </c>
      <c r="C156" s="223" t="s">
        <v>541</v>
      </c>
      <c r="D156" s="223"/>
      <c r="E156" s="223"/>
      <c r="F156" s="223"/>
      <c r="G156" s="223"/>
      <c r="H156" s="223"/>
      <c r="I156" s="223"/>
      <c r="J156" s="223"/>
      <c r="K156" s="223"/>
      <c r="L156" s="202">
        <v>1915</v>
      </c>
      <c r="M156" s="224"/>
      <c r="N156" s="225" t="s">
        <v>631</v>
      </c>
      <c r="O156" s="172"/>
    </row>
    <row r="157" spans="2:15" s="1" customFormat="1" x14ac:dyDescent="0.3">
      <c r="B157" s="86" t="s">
        <v>542</v>
      </c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8"/>
      <c r="O157" s="172"/>
    </row>
    <row r="158" spans="2:15" s="1" customFormat="1" x14ac:dyDescent="0.3">
      <c r="B158" s="70">
        <v>107</v>
      </c>
      <c r="C158" s="19" t="s">
        <v>543</v>
      </c>
      <c r="D158" s="20"/>
      <c r="E158" s="20"/>
      <c r="F158" s="20"/>
      <c r="G158" s="20"/>
      <c r="H158" s="20"/>
      <c r="I158" s="20"/>
      <c r="J158" s="20"/>
      <c r="K158" s="20"/>
      <c r="L158" s="5">
        <v>900</v>
      </c>
      <c r="M158" s="174"/>
      <c r="N158" s="154" t="s">
        <v>50</v>
      </c>
      <c r="O158" s="172"/>
    </row>
    <row r="159" spans="2:15" s="1" customFormat="1" x14ac:dyDescent="0.3">
      <c r="B159" s="68">
        <v>108</v>
      </c>
      <c r="C159" s="11" t="s">
        <v>544</v>
      </c>
      <c r="D159" s="12"/>
      <c r="E159" s="12"/>
      <c r="F159" s="12"/>
      <c r="G159" s="12"/>
      <c r="H159" s="12"/>
      <c r="I159" s="12"/>
      <c r="J159" s="12"/>
      <c r="K159" s="12"/>
      <c r="L159" s="6">
        <v>1796</v>
      </c>
      <c r="M159" s="174"/>
      <c r="N159" s="154" t="s">
        <v>50</v>
      </c>
      <c r="O159" s="172"/>
    </row>
    <row r="160" spans="2:15" s="1" customFormat="1" x14ac:dyDescent="0.3">
      <c r="B160" s="63">
        <v>109</v>
      </c>
      <c r="C160" s="11" t="s">
        <v>545</v>
      </c>
      <c r="D160" s="12"/>
      <c r="E160" s="12"/>
      <c r="F160" s="12"/>
      <c r="G160" s="12"/>
      <c r="H160" s="12"/>
      <c r="I160" s="12"/>
      <c r="J160" s="12"/>
      <c r="K160" s="12"/>
      <c r="L160" s="6">
        <v>1827</v>
      </c>
      <c r="M160" s="174"/>
      <c r="N160" s="154" t="s">
        <v>50</v>
      </c>
      <c r="O160" s="172"/>
    </row>
    <row r="161" spans="2:15" s="1" customFormat="1" x14ac:dyDescent="0.3">
      <c r="B161" s="69">
        <v>110</v>
      </c>
      <c r="C161" s="28" t="s">
        <v>546</v>
      </c>
      <c r="D161" s="29"/>
      <c r="E161" s="29"/>
      <c r="F161" s="29"/>
      <c r="G161" s="29"/>
      <c r="H161" s="29"/>
      <c r="I161" s="29"/>
      <c r="J161" s="29"/>
      <c r="K161" s="29"/>
      <c r="L161" s="7">
        <v>305</v>
      </c>
      <c r="M161" s="177"/>
      <c r="N161" s="46" t="s">
        <v>69</v>
      </c>
      <c r="O161" s="172"/>
    </row>
    <row r="162" spans="2:15" s="1" customFormat="1" ht="12.5" x14ac:dyDescent="0.25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172"/>
    </row>
    <row r="163" spans="2:15" s="1" customFormat="1" x14ac:dyDescent="0.3">
      <c r="B163" s="89" t="s">
        <v>498</v>
      </c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1"/>
      <c r="O163" s="172"/>
    </row>
    <row r="164" spans="2:15" s="1" customFormat="1" x14ac:dyDescent="0.3">
      <c r="B164" s="68">
        <v>111</v>
      </c>
      <c r="C164" s="19" t="s">
        <v>547</v>
      </c>
      <c r="D164" s="20"/>
      <c r="E164" s="20"/>
      <c r="F164" s="20"/>
      <c r="G164" s="20"/>
      <c r="H164" s="20"/>
      <c r="I164" s="20"/>
      <c r="J164" s="20"/>
      <c r="K164" s="20"/>
      <c r="L164" s="5">
        <v>85</v>
      </c>
      <c r="M164" s="174"/>
      <c r="N164" s="154" t="s">
        <v>50</v>
      </c>
      <c r="O164" s="172"/>
    </row>
    <row r="165" spans="2:15" s="1" customFormat="1" x14ac:dyDescent="0.25">
      <c r="B165" s="69">
        <v>112</v>
      </c>
      <c r="C165" s="21" t="s">
        <v>548</v>
      </c>
      <c r="D165" s="22"/>
      <c r="E165" s="22"/>
      <c r="F165" s="22"/>
      <c r="G165" s="22"/>
      <c r="H165" s="22"/>
      <c r="I165" s="22"/>
      <c r="J165" s="22"/>
      <c r="K165" s="22"/>
      <c r="L165" s="7">
        <v>86</v>
      </c>
      <c r="M165" s="170"/>
      <c r="N165" s="153" t="s">
        <v>631</v>
      </c>
      <c r="O165" s="172"/>
    </row>
    <row r="166" spans="2:15" s="1" customFormat="1" x14ac:dyDescent="0.3">
      <c r="B166" s="8" t="s">
        <v>549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10"/>
      <c r="O166" s="172"/>
    </row>
    <row r="167" spans="2:15" s="1" customFormat="1" x14ac:dyDescent="0.3">
      <c r="B167" s="70">
        <v>113</v>
      </c>
      <c r="C167" s="92" t="s">
        <v>550</v>
      </c>
      <c r="D167" s="93"/>
      <c r="E167" s="93"/>
      <c r="F167" s="93"/>
      <c r="G167" s="93"/>
      <c r="H167" s="93"/>
      <c r="I167" s="93"/>
      <c r="J167" s="93"/>
      <c r="K167" s="93"/>
      <c r="L167" s="50">
        <v>87</v>
      </c>
      <c r="M167" s="177"/>
      <c r="N167" s="156" t="s">
        <v>69</v>
      </c>
      <c r="O167" s="172"/>
    </row>
    <row r="168" spans="2:15" s="1" customFormat="1" x14ac:dyDescent="0.3">
      <c r="B168" s="8" t="s">
        <v>551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10"/>
      <c r="O168" s="172"/>
    </row>
    <row r="169" spans="2:15" s="1" customFormat="1" ht="12.5" x14ac:dyDescent="0.3">
      <c r="B169" s="30" t="s">
        <v>552</v>
      </c>
      <c r="C169" s="31"/>
      <c r="D169" s="32"/>
      <c r="E169" s="5">
        <v>301</v>
      </c>
      <c r="F169" s="157"/>
      <c r="G169" s="158"/>
      <c r="H169" s="158"/>
      <c r="I169" s="158"/>
      <c r="J169" s="158"/>
      <c r="K169" s="159"/>
      <c r="L169" s="75"/>
      <c r="M169" s="76"/>
      <c r="N169" s="77"/>
      <c r="O169" s="172"/>
    </row>
    <row r="170" spans="2:15" s="1" customFormat="1" ht="12.5" x14ac:dyDescent="0.3">
      <c r="B170" s="16" t="s">
        <v>553</v>
      </c>
      <c r="C170" s="17"/>
      <c r="D170" s="18"/>
      <c r="E170" s="6">
        <v>306</v>
      </c>
      <c r="F170" s="160"/>
      <c r="G170" s="161"/>
      <c r="H170" s="161"/>
      <c r="I170" s="161"/>
      <c r="J170" s="161"/>
      <c r="K170" s="162"/>
      <c r="L170" s="78"/>
      <c r="M170" s="79"/>
      <c r="N170" s="80"/>
      <c r="O170" s="172"/>
    </row>
    <row r="171" spans="2:15" s="1" customFormat="1" ht="12.5" customHeight="1" x14ac:dyDescent="0.3">
      <c r="B171" s="43" t="s">
        <v>554</v>
      </c>
      <c r="C171" s="44"/>
      <c r="D171" s="45"/>
      <c r="E171" s="119">
        <v>780</v>
      </c>
      <c r="F171" s="164" t="s">
        <v>555</v>
      </c>
      <c r="G171" s="165"/>
      <c r="H171" s="165"/>
      <c r="I171" s="165"/>
      <c r="J171" s="165"/>
      <c r="K171" s="166"/>
      <c r="L171" s="78"/>
      <c r="M171" s="79"/>
      <c r="N171" s="80"/>
      <c r="O171" s="172"/>
    </row>
    <row r="172" spans="2:15" s="1" customFormat="1" ht="12.5" x14ac:dyDescent="0.3">
      <c r="B172" s="94"/>
      <c r="C172" s="95"/>
      <c r="D172" s="96"/>
      <c r="E172" s="120"/>
      <c r="F172" s="164" t="s">
        <v>556</v>
      </c>
      <c r="G172" s="165"/>
      <c r="H172" s="165"/>
      <c r="I172" s="165"/>
      <c r="J172" s="165"/>
      <c r="K172" s="166"/>
      <c r="L172" s="78"/>
      <c r="M172" s="79"/>
      <c r="N172" s="80"/>
      <c r="O172" s="172"/>
    </row>
    <row r="173" spans="2:15" s="1" customFormat="1" ht="12.5" x14ac:dyDescent="0.3">
      <c r="B173" s="94"/>
      <c r="C173" s="95"/>
      <c r="D173" s="96"/>
      <c r="E173" s="120"/>
      <c r="F173" s="164" t="s">
        <v>557</v>
      </c>
      <c r="G173" s="165"/>
      <c r="H173" s="165"/>
      <c r="I173" s="165"/>
      <c r="J173" s="165"/>
      <c r="K173" s="166"/>
      <c r="L173" s="78"/>
      <c r="M173" s="79"/>
      <c r="N173" s="80"/>
      <c r="O173" s="172"/>
    </row>
    <row r="174" spans="2:15" s="1" customFormat="1" ht="12.5" x14ac:dyDescent="0.3">
      <c r="B174" s="94"/>
      <c r="C174" s="95"/>
      <c r="D174" s="96"/>
      <c r="E174" s="120"/>
      <c r="F174" s="164" t="s">
        <v>558</v>
      </c>
      <c r="G174" s="165"/>
      <c r="H174" s="165"/>
      <c r="I174" s="165"/>
      <c r="J174" s="165"/>
      <c r="K174" s="166"/>
      <c r="L174" s="78"/>
      <c r="M174" s="79"/>
      <c r="N174" s="80"/>
      <c r="O174" s="172"/>
    </row>
    <row r="175" spans="2:15" s="1" customFormat="1" ht="12.5" x14ac:dyDescent="0.3">
      <c r="B175" s="97"/>
      <c r="C175" s="98"/>
      <c r="D175" s="99"/>
      <c r="E175" s="121"/>
      <c r="F175" s="164" t="s">
        <v>559</v>
      </c>
      <c r="G175" s="165"/>
      <c r="H175" s="165"/>
      <c r="I175" s="165"/>
      <c r="J175" s="165"/>
      <c r="K175" s="166"/>
      <c r="L175" s="81"/>
      <c r="M175" s="82"/>
      <c r="N175" s="83"/>
      <c r="O175" s="172"/>
    </row>
    <row r="176" spans="2:15" s="1" customFormat="1" ht="12.5" x14ac:dyDescent="0.25">
      <c r="B176" s="84"/>
      <c r="C176" s="84"/>
      <c r="D176" s="84"/>
      <c r="E176" s="84"/>
      <c r="F176" s="163"/>
      <c r="G176" s="163"/>
      <c r="H176" s="163"/>
      <c r="I176" s="163"/>
      <c r="J176" s="163"/>
      <c r="K176" s="163"/>
      <c r="L176" s="84"/>
      <c r="M176" s="84"/>
      <c r="N176" s="85"/>
      <c r="O176" s="172"/>
    </row>
    <row r="177" spans="2:15" s="1" customFormat="1" x14ac:dyDescent="0.3">
      <c r="B177" s="65" t="s">
        <v>499</v>
      </c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7"/>
      <c r="O177" s="172"/>
    </row>
    <row r="178" spans="2:15" s="1" customFormat="1" x14ac:dyDescent="0.25">
      <c r="B178" s="70">
        <v>114</v>
      </c>
      <c r="C178" s="19" t="s">
        <v>560</v>
      </c>
      <c r="D178" s="20"/>
      <c r="E178" s="20"/>
      <c r="F178" s="20"/>
      <c r="G178" s="20"/>
      <c r="H178" s="20"/>
      <c r="I178" s="20"/>
      <c r="J178" s="20"/>
      <c r="K178" s="20"/>
      <c r="L178" s="5">
        <v>90</v>
      </c>
      <c r="M178" s="169"/>
      <c r="N178" s="154" t="s">
        <v>50</v>
      </c>
      <c r="O178" s="172"/>
    </row>
    <row r="179" spans="2:15" s="1" customFormat="1" x14ac:dyDescent="0.25">
      <c r="B179" s="68">
        <v>115</v>
      </c>
      <c r="C179" s="11" t="s">
        <v>561</v>
      </c>
      <c r="D179" s="12"/>
      <c r="E179" s="12"/>
      <c r="F179" s="12"/>
      <c r="G179" s="12"/>
      <c r="H179" s="12"/>
      <c r="I179" s="12"/>
      <c r="J179" s="12"/>
      <c r="K179" s="12"/>
      <c r="L179" s="6">
        <v>39</v>
      </c>
      <c r="M179" s="167"/>
      <c r="N179" s="154" t="s">
        <v>50</v>
      </c>
      <c r="O179" s="172"/>
    </row>
    <row r="180" spans="2:15" s="1" customFormat="1" x14ac:dyDescent="0.25">
      <c r="B180" s="69">
        <v>116</v>
      </c>
      <c r="C180" s="21" t="s">
        <v>562</v>
      </c>
      <c r="D180" s="22"/>
      <c r="E180" s="22"/>
      <c r="F180" s="22"/>
      <c r="G180" s="22"/>
      <c r="H180" s="22"/>
      <c r="I180" s="22"/>
      <c r="J180" s="22"/>
      <c r="K180" s="22"/>
      <c r="L180" s="7">
        <v>91</v>
      </c>
      <c r="M180" s="170"/>
      <c r="N180" s="155" t="s">
        <v>69</v>
      </c>
      <c r="O180" s="172"/>
    </row>
    <row r="181" spans="2:15" s="1" customFormat="1" x14ac:dyDescent="0.3">
      <c r="B181" s="8" t="s">
        <v>563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10"/>
      <c r="O181" s="172"/>
    </row>
    <row r="182" spans="2:15" s="1" customFormat="1" x14ac:dyDescent="0.25">
      <c r="B182" s="70">
        <v>117</v>
      </c>
      <c r="C182" s="19" t="s">
        <v>564</v>
      </c>
      <c r="D182" s="20"/>
      <c r="E182" s="20"/>
      <c r="F182" s="20"/>
      <c r="G182" s="20"/>
      <c r="H182" s="20"/>
      <c r="I182" s="20"/>
      <c r="J182" s="20"/>
      <c r="K182" s="20"/>
      <c r="L182" s="5">
        <v>92</v>
      </c>
      <c r="M182" s="169"/>
      <c r="N182" s="154" t="s">
        <v>50</v>
      </c>
      <c r="O182" s="172"/>
    </row>
    <row r="183" spans="2:15" s="1" customFormat="1" x14ac:dyDescent="0.25">
      <c r="B183" s="68">
        <v>118</v>
      </c>
      <c r="C183" s="11" t="s">
        <v>565</v>
      </c>
      <c r="D183" s="12"/>
      <c r="E183" s="12"/>
      <c r="F183" s="12"/>
      <c r="G183" s="12"/>
      <c r="H183" s="12"/>
      <c r="I183" s="12"/>
      <c r="J183" s="12"/>
      <c r="K183" s="12"/>
      <c r="L183" s="6">
        <v>93</v>
      </c>
      <c r="M183" s="167"/>
      <c r="N183" s="154" t="s">
        <v>50</v>
      </c>
      <c r="O183" s="172"/>
    </row>
    <row r="184" spans="2:15" s="1" customFormat="1" x14ac:dyDescent="0.25">
      <c r="B184" s="69">
        <v>119</v>
      </c>
      <c r="C184" s="28" t="s">
        <v>632</v>
      </c>
      <c r="D184" s="29"/>
      <c r="E184" s="29"/>
      <c r="F184" s="29"/>
      <c r="G184" s="29"/>
      <c r="H184" s="29"/>
      <c r="I184" s="29"/>
      <c r="J184" s="29"/>
      <c r="K184" s="29"/>
      <c r="L184" s="7">
        <v>94</v>
      </c>
      <c r="M184" s="170"/>
      <c r="N184" s="155" t="s">
        <v>69</v>
      </c>
      <c r="O184" s="172"/>
    </row>
    <row r="185" spans="2:15" s="1" customFormat="1" ht="12.5" x14ac:dyDescent="0.3">
      <c r="M185" s="168"/>
      <c r="O185" s="172"/>
    </row>
    <row r="186" spans="2:15" s="1" customFormat="1" ht="12.5" x14ac:dyDescent="0.3">
      <c r="M186" s="168"/>
      <c r="O186" s="172"/>
    </row>
    <row r="187" spans="2:15" s="1" customFormat="1" x14ac:dyDescent="0.3">
      <c r="B187" s="123" t="s">
        <v>611</v>
      </c>
      <c r="C187" s="124"/>
      <c r="D187" s="125"/>
      <c r="E187" s="125"/>
      <c r="M187" s="168"/>
      <c r="O187" s="172"/>
    </row>
    <row r="188" spans="2:15" s="1" customFormat="1" x14ac:dyDescent="0.3">
      <c r="B188" s="126" t="s">
        <v>638</v>
      </c>
      <c r="C188" s="126"/>
      <c r="D188" s="126"/>
      <c r="E188" s="126"/>
      <c r="M188" s="168"/>
      <c r="O188" s="172"/>
    </row>
    <row r="189" spans="2:15" s="1" customFormat="1" ht="12.5" x14ac:dyDescent="0.3">
      <c r="M189" s="168"/>
      <c r="O189" s="172"/>
    </row>
    <row r="190" spans="2:15" s="1" customFormat="1" ht="12.5" x14ac:dyDescent="0.3">
      <c r="M190" s="168"/>
      <c r="O190" s="172"/>
    </row>
    <row r="191" spans="2:15" s="1" customFormat="1" ht="12.5" x14ac:dyDescent="0.3">
      <c r="M191" s="168"/>
      <c r="O191" s="172"/>
    </row>
    <row r="192" spans="2:15" s="1" customFormat="1" ht="12.5" x14ac:dyDescent="0.3">
      <c r="M192" s="168"/>
      <c r="O192" s="172"/>
    </row>
    <row r="193" spans="13:15" s="1" customFormat="1" x14ac:dyDescent="0.3">
      <c r="M193" s="168"/>
      <c r="O193" s="172"/>
    </row>
    <row r="194" spans="13:15" s="1" customFormat="1" x14ac:dyDescent="0.3">
      <c r="M194" s="168"/>
      <c r="O194" s="172"/>
    </row>
    <row r="195" spans="13:15" s="1" customFormat="1" x14ac:dyDescent="0.3">
      <c r="M195" s="168"/>
      <c r="O195" s="172"/>
    </row>
    <row r="196" spans="13:15" s="1" customFormat="1" x14ac:dyDescent="0.3">
      <c r="M196" s="168"/>
      <c r="O196" s="172"/>
    </row>
    <row r="197" spans="13:15" s="1" customFormat="1" x14ac:dyDescent="0.3">
      <c r="M197" s="168"/>
      <c r="O197" s="172"/>
    </row>
    <row r="198" spans="13:15" s="1" customFormat="1" x14ac:dyDescent="0.3">
      <c r="M198" s="168"/>
      <c r="O198" s="172"/>
    </row>
    <row r="199" spans="13:15" s="1" customFormat="1" x14ac:dyDescent="0.3">
      <c r="M199" s="168"/>
      <c r="O199" s="172"/>
    </row>
    <row r="200" spans="13:15" s="1" customFormat="1" x14ac:dyDescent="0.3">
      <c r="M200" s="168"/>
      <c r="O200" s="172"/>
    </row>
    <row r="201" spans="13:15" s="1" customFormat="1" x14ac:dyDescent="0.3">
      <c r="M201" s="168"/>
      <c r="O201" s="172"/>
    </row>
    <row r="202" spans="13:15" s="1" customFormat="1" x14ac:dyDescent="0.3">
      <c r="M202" s="168"/>
      <c r="O202" s="172"/>
    </row>
    <row r="203" spans="13:15" s="1" customFormat="1" x14ac:dyDescent="0.3">
      <c r="M203" s="168"/>
      <c r="O203" s="172"/>
    </row>
    <row r="204" spans="13:15" s="1" customFormat="1" x14ac:dyDescent="0.3">
      <c r="M204" s="168"/>
      <c r="O204" s="172"/>
    </row>
    <row r="205" spans="13:15" s="1" customFormat="1" x14ac:dyDescent="0.3">
      <c r="M205" s="168"/>
      <c r="O205" s="172"/>
    </row>
    <row r="206" spans="13:15" s="1" customFormat="1" x14ac:dyDescent="0.3">
      <c r="M206" s="168"/>
      <c r="O206" s="172"/>
    </row>
    <row r="207" spans="13:15" s="1" customFormat="1" x14ac:dyDescent="0.3">
      <c r="M207" s="168"/>
      <c r="O207" s="172"/>
    </row>
    <row r="208" spans="13:15" s="1" customFormat="1" x14ac:dyDescent="0.3">
      <c r="M208" s="168"/>
      <c r="O208" s="172"/>
    </row>
  </sheetData>
  <mergeCells count="219">
    <mergeCell ref="O1:P5"/>
    <mergeCell ref="F169:K169"/>
    <mergeCell ref="F38:K38"/>
    <mergeCell ref="B181:N181"/>
    <mergeCell ref="C182:K182"/>
    <mergeCell ref="C183:K183"/>
    <mergeCell ref="C184:K184"/>
    <mergeCell ref="C147:E147"/>
    <mergeCell ref="F170:K170"/>
    <mergeCell ref="F171:K171"/>
    <mergeCell ref="F172:K172"/>
    <mergeCell ref="F173:K173"/>
    <mergeCell ref="B166:N166"/>
    <mergeCell ref="C167:K167"/>
    <mergeCell ref="B168:N168"/>
    <mergeCell ref="L169:N175"/>
    <mergeCell ref="C158:K158"/>
    <mergeCell ref="C159:K159"/>
    <mergeCell ref="C160:K160"/>
    <mergeCell ref="C161:K161"/>
    <mergeCell ref="B162:N162"/>
    <mergeCell ref="B163:N163"/>
    <mergeCell ref="C145:K145"/>
    <mergeCell ref="C146:K146"/>
    <mergeCell ref="H147:I147"/>
    <mergeCell ref="C148:K148"/>
    <mergeCell ref="C149:K149"/>
    <mergeCell ref="C135:K135"/>
    <mergeCell ref="C136:K136"/>
    <mergeCell ref="C137:K137"/>
    <mergeCell ref="C138:K138"/>
    <mergeCell ref="C139:K139"/>
    <mergeCell ref="C140:K140"/>
    <mergeCell ref="B129:N129"/>
    <mergeCell ref="C130:G130"/>
    <mergeCell ref="C131:K131"/>
    <mergeCell ref="C132:K132"/>
    <mergeCell ref="C133:K133"/>
    <mergeCell ref="C134:K134"/>
    <mergeCell ref="C120:K120"/>
    <mergeCell ref="C121:K121"/>
    <mergeCell ref="C122:K122"/>
    <mergeCell ref="C123:K123"/>
    <mergeCell ref="C124:K124"/>
    <mergeCell ref="C125:K125"/>
    <mergeCell ref="C111:G111"/>
    <mergeCell ref="J111:K111"/>
    <mergeCell ref="C112:G112"/>
    <mergeCell ref="C113:G113"/>
    <mergeCell ref="J113:K113"/>
    <mergeCell ref="C114:G114"/>
    <mergeCell ref="J114:K114"/>
    <mergeCell ref="H104:I104"/>
    <mergeCell ref="J104:K104"/>
    <mergeCell ref="C105:G105"/>
    <mergeCell ref="J105:K105"/>
    <mergeCell ref="N105:N108"/>
    <mergeCell ref="C106:G106"/>
    <mergeCell ref="H106:I106"/>
    <mergeCell ref="J106:K106"/>
    <mergeCell ref="C107:G107"/>
    <mergeCell ref="J107:K107"/>
    <mergeCell ref="J95:K95"/>
    <mergeCell ref="C96:G96"/>
    <mergeCell ref="C97:G97"/>
    <mergeCell ref="C98:G98"/>
    <mergeCell ref="J98:K98"/>
    <mergeCell ref="C99:G99"/>
    <mergeCell ref="C89:G89"/>
    <mergeCell ref="C90:G90"/>
    <mergeCell ref="C91:G91"/>
    <mergeCell ref="N91:N95"/>
    <mergeCell ref="C92:G92"/>
    <mergeCell ref="C93:G93"/>
    <mergeCell ref="J93:K93"/>
    <mergeCell ref="C94:G94"/>
    <mergeCell ref="J94:K94"/>
    <mergeCell ref="C95:G95"/>
    <mergeCell ref="C79:K79"/>
    <mergeCell ref="C80:K80"/>
    <mergeCell ref="C81:K81"/>
    <mergeCell ref="C82:K82"/>
    <mergeCell ref="C83:K83"/>
    <mergeCell ref="C84:K84"/>
    <mergeCell ref="C67:K67"/>
    <mergeCell ref="C68:K68"/>
    <mergeCell ref="C69:K69"/>
    <mergeCell ref="C70:K70"/>
    <mergeCell ref="C71:K71"/>
    <mergeCell ref="C72:K72"/>
    <mergeCell ref="B54:N54"/>
    <mergeCell ref="C55:K55"/>
    <mergeCell ref="C56:K56"/>
    <mergeCell ref="C57:K57"/>
    <mergeCell ref="C58:K58"/>
    <mergeCell ref="C59:K59"/>
    <mergeCell ref="C60:K60"/>
    <mergeCell ref="B61:N61"/>
    <mergeCell ref="B177:N177"/>
    <mergeCell ref="C178:K178"/>
    <mergeCell ref="C179:K179"/>
    <mergeCell ref="C180:K180"/>
    <mergeCell ref="B176:N176"/>
    <mergeCell ref="F174:K174"/>
    <mergeCell ref="F175:K175"/>
    <mergeCell ref="B169:D169"/>
    <mergeCell ref="B170:D170"/>
    <mergeCell ref="B171:D175"/>
    <mergeCell ref="E171:E175"/>
    <mergeCell ref="C164:K164"/>
    <mergeCell ref="C165:K165"/>
    <mergeCell ref="C154:K154"/>
    <mergeCell ref="C155:K155"/>
    <mergeCell ref="C156:K156"/>
    <mergeCell ref="B157:N157"/>
    <mergeCell ref="C150:K150"/>
    <mergeCell ref="C151:K151"/>
    <mergeCell ref="C152:K152"/>
    <mergeCell ref="C153:K153"/>
    <mergeCell ref="C142:K142"/>
    <mergeCell ref="C143:K143"/>
    <mergeCell ref="C144:K144"/>
    <mergeCell ref="C141:K141"/>
    <mergeCell ref="B131:B135"/>
    <mergeCell ref="C128:K128"/>
    <mergeCell ref="C126:K126"/>
    <mergeCell ref="C127:K127"/>
    <mergeCell ref="C117:G117"/>
    <mergeCell ref="C118:G118"/>
    <mergeCell ref="J118:K118"/>
    <mergeCell ref="C119:K119"/>
    <mergeCell ref="C115:G115"/>
    <mergeCell ref="C116:G116"/>
    <mergeCell ref="C108:G108"/>
    <mergeCell ref="J108:K108"/>
    <mergeCell ref="C109:G109"/>
    <mergeCell ref="C110:G110"/>
    <mergeCell ref="B106:B108"/>
    <mergeCell ref="C102:G102"/>
    <mergeCell ref="C103:G103"/>
    <mergeCell ref="J103:K103"/>
    <mergeCell ref="C104:G104"/>
    <mergeCell ref="B96:B101"/>
    <mergeCell ref="C100:G100"/>
    <mergeCell ref="C101:G101"/>
    <mergeCell ref="B91:B95"/>
    <mergeCell ref="C87:G87"/>
    <mergeCell ref="H87:I87"/>
    <mergeCell ref="J87:K87"/>
    <mergeCell ref="C88:G88"/>
    <mergeCell ref="B85:N85"/>
    <mergeCell ref="B86:N86"/>
    <mergeCell ref="C75:K75"/>
    <mergeCell ref="C76:K76"/>
    <mergeCell ref="C77:K77"/>
    <mergeCell ref="C78:K78"/>
    <mergeCell ref="C73:K73"/>
    <mergeCell ref="C74:K74"/>
    <mergeCell ref="C63:K63"/>
    <mergeCell ref="C64:K64"/>
    <mergeCell ref="C65:K65"/>
    <mergeCell ref="C66:K66"/>
    <mergeCell ref="B62:N62"/>
    <mergeCell ref="C52:M52"/>
    <mergeCell ref="C47:M47"/>
    <mergeCell ref="C48:E48"/>
    <mergeCell ref="H48:K48"/>
    <mergeCell ref="C49:M49"/>
    <mergeCell ref="C50:M50"/>
    <mergeCell ref="B51:P51"/>
    <mergeCell ref="B41:P41"/>
    <mergeCell ref="C42:M42"/>
    <mergeCell ref="C43:M43"/>
    <mergeCell ref="C44:M44"/>
    <mergeCell ref="C45:M45"/>
    <mergeCell ref="C46:M46"/>
    <mergeCell ref="C35:I35"/>
    <mergeCell ref="C36:K36"/>
    <mergeCell ref="C37:K37"/>
    <mergeCell ref="F39:K39"/>
    <mergeCell ref="B30:B34"/>
    <mergeCell ref="C30:E30"/>
    <mergeCell ref="C31:E31"/>
    <mergeCell ref="C32:E32"/>
    <mergeCell ref="C33:M33"/>
    <mergeCell ref="C34:E34"/>
    <mergeCell ref="C24:E24"/>
    <mergeCell ref="C25:M25"/>
    <mergeCell ref="B26:B29"/>
    <mergeCell ref="C26:K26"/>
    <mergeCell ref="C27:K27"/>
    <mergeCell ref="C28:M28"/>
    <mergeCell ref="C29:M29"/>
    <mergeCell ref="B17:B23"/>
    <mergeCell ref="C17:E17"/>
    <mergeCell ref="C18:I18"/>
    <mergeCell ref="C19:I19"/>
    <mergeCell ref="C20:E20"/>
    <mergeCell ref="C21:E21"/>
    <mergeCell ref="C22:K22"/>
    <mergeCell ref="C23:I23"/>
    <mergeCell ref="B10:P10"/>
    <mergeCell ref="C11:E11"/>
    <mergeCell ref="C12:E12"/>
    <mergeCell ref="C13:M13"/>
    <mergeCell ref="B14:B16"/>
    <mergeCell ref="C14:K14"/>
    <mergeCell ref="C15:K15"/>
    <mergeCell ref="C16:K16"/>
    <mergeCell ref="B6:P6"/>
    <mergeCell ref="B7:E9"/>
    <mergeCell ref="F7:M7"/>
    <mergeCell ref="N7:P9"/>
    <mergeCell ref="F8:I8"/>
    <mergeCell ref="J8:M8"/>
    <mergeCell ref="F9:G9"/>
    <mergeCell ref="H9:I9"/>
    <mergeCell ref="J9:K9"/>
    <mergeCell ref="L9:M9"/>
  </mergeCells>
  <hyperlinks>
    <hyperlink ref="K4" r:id="rId1" xr:uid="{0EE77B49-64E2-43AB-9DE4-2CE98D98BD3A}"/>
  </hyperlinks>
  <pageMargins left="0.39370078740157483" right="0.23622047244094491" top="0.74803149606299213" bottom="0.34" header="0.31496062992125984" footer="0.38"/>
  <pageSetup scale="70" orientation="portrait" r:id="rId2"/>
  <rowBreaks count="2" manualBreakCount="2">
    <brk id="84" min="1" max="15" man="1"/>
    <brk id="162" min="1" max="1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E227"/>
  <sheetViews>
    <sheetView showGridLines="0" zoomScaleNormal="100" zoomScaleSheetLayoutView="115" workbookViewId="0">
      <selection activeCell="B1" sqref="B1:T1"/>
    </sheetView>
  </sheetViews>
  <sheetFormatPr baseColWidth="10" defaultColWidth="8.796875" defaultRowHeight="12.5" x14ac:dyDescent="0.3"/>
  <cols>
    <col min="1" max="1" width="5.8984375" style="1" customWidth="1"/>
    <col min="2" max="2" width="2.3984375" style="1" customWidth="1"/>
    <col min="3" max="4" width="4.09765625" style="1" customWidth="1"/>
    <col min="5" max="5" width="20" style="1" customWidth="1"/>
    <col min="6" max="6" width="4.69921875" style="1" customWidth="1"/>
    <col min="7" max="7" width="17.3984375" style="1" customWidth="1"/>
    <col min="8" max="8" width="5.09765625" style="1" customWidth="1"/>
    <col min="9" max="9" width="6.296875" style="1" customWidth="1"/>
    <col min="10" max="10" width="7.5" style="1" customWidth="1"/>
    <col min="11" max="11" width="5.3984375" style="1" customWidth="1"/>
    <col min="12" max="12" width="3.296875" style="1" customWidth="1"/>
    <col min="13" max="13" width="6.19921875" style="1" customWidth="1"/>
    <col min="14" max="14" width="11.69921875" style="1" customWidth="1"/>
    <col min="15" max="15" width="6.09765625" style="1" customWidth="1"/>
    <col min="16" max="16" width="8.09765625" style="1" customWidth="1"/>
    <col min="17" max="17" width="6.09765625" style="1" customWidth="1"/>
    <col min="18" max="18" width="5.8984375" style="172" customWidth="1"/>
    <col min="19" max="19" width="13.09765625" style="172" customWidth="1"/>
    <col min="20" max="20" width="3.09765625" style="168" customWidth="1"/>
    <col min="21" max="21" width="8.796875" style="168"/>
    <col min="22" max="22" width="11" style="1" bestFit="1" customWidth="1"/>
    <col min="23" max="16384" width="8.796875" style="1"/>
  </cols>
  <sheetData>
    <row r="1" spans="2:187" ht="17.25" customHeight="1" x14ac:dyDescent="0.3">
      <c r="B1" s="584" t="s">
        <v>297</v>
      </c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</row>
    <row r="2" spans="2:187" ht="12" customHeight="1" x14ac:dyDescent="0.3">
      <c r="B2" s="2" t="s">
        <v>292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</row>
    <row r="3" spans="2:187" ht="12" customHeight="1" thickBot="1" x14ac:dyDescent="0.35">
      <c r="B3" s="297" t="s">
        <v>293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9"/>
    </row>
    <row r="4" spans="2:187" ht="12" customHeight="1" x14ac:dyDescent="0.25">
      <c r="B4" s="300" t="s">
        <v>0</v>
      </c>
      <c r="C4" s="301"/>
      <c r="D4" s="301"/>
      <c r="E4" s="301"/>
      <c r="F4" s="180">
        <v>3</v>
      </c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302"/>
    </row>
    <row r="5" spans="2:187" ht="12" customHeight="1" x14ac:dyDescent="0.25">
      <c r="B5" s="284" t="s">
        <v>1</v>
      </c>
      <c r="C5" s="285"/>
      <c r="D5" s="285"/>
      <c r="E5" s="285"/>
      <c r="F5" s="186">
        <v>1</v>
      </c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303"/>
    </row>
    <row r="6" spans="2:187" ht="12" customHeight="1" x14ac:dyDescent="0.25">
      <c r="B6" s="284" t="s">
        <v>2</v>
      </c>
      <c r="C6" s="285"/>
      <c r="D6" s="285"/>
      <c r="E6" s="285"/>
      <c r="F6" s="186">
        <v>13</v>
      </c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303"/>
    </row>
    <row r="7" spans="2:187" ht="12" customHeight="1" x14ac:dyDescent="0.25">
      <c r="B7" s="284" t="s">
        <v>3</v>
      </c>
      <c r="C7" s="285"/>
      <c r="D7" s="285"/>
      <c r="E7" s="285"/>
      <c r="F7" s="186">
        <v>6</v>
      </c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303"/>
    </row>
    <row r="8" spans="2:187" ht="12" customHeight="1" x14ac:dyDescent="0.25">
      <c r="B8" s="284" t="s">
        <v>4</v>
      </c>
      <c r="C8" s="285"/>
      <c r="D8" s="285"/>
      <c r="E8" s="285"/>
      <c r="F8" s="186">
        <v>55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303"/>
    </row>
    <row r="9" spans="2:187" ht="12" customHeight="1" thickBot="1" x14ac:dyDescent="0.3">
      <c r="B9" s="304" t="s">
        <v>5</v>
      </c>
      <c r="C9" s="305"/>
      <c r="D9" s="305"/>
      <c r="E9" s="305"/>
      <c r="F9" s="202">
        <v>9</v>
      </c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306"/>
    </row>
    <row r="10" spans="2:187" ht="12" customHeight="1" thickBot="1" x14ac:dyDescent="0.35">
      <c r="B10" s="307" t="s">
        <v>294</v>
      </c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9"/>
      <c r="GE10" s="273" t="s">
        <v>639</v>
      </c>
    </row>
    <row r="11" spans="2:187" ht="12" customHeight="1" x14ac:dyDescent="0.25">
      <c r="B11" s="310"/>
      <c r="C11" s="180">
        <v>95</v>
      </c>
      <c r="D11" s="180"/>
      <c r="E11" s="311" t="s">
        <v>247</v>
      </c>
      <c r="F11" s="311"/>
      <c r="G11" s="311"/>
      <c r="H11" s="181"/>
      <c r="I11" s="180">
        <v>786</v>
      </c>
      <c r="J11" s="312" t="s">
        <v>248</v>
      </c>
      <c r="K11" s="312"/>
      <c r="L11" s="312"/>
      <c r="M11" s="312"/>
      <c r="N11" s="312"/>
      <c r="O11" s="312"/>
      <c r="P11" s="312"/>
      <c r="Q11" s="312"/>
      <c r="R11" s="312"/>
      <c r="S11" s="312"/>
      <c r="T11" s="313"/>
    </row>
    <row r="12" spans="2:187" ht="12" customHeight="1" x14ac:dyDescent="0.25">
      <c r="B12" s="314"/>
      <c r="C12" s="186">
        <v>616</v>
      </c>
      <c r="D12" s="186"/>
      <c r="E12" s="315" t="s">
        <v>249</v>
      </c>
      <c r="F12" s="315"/>
      <c r="G12" s="315"/>
      <c r="H12" s="187"/>
      <c r="I12" s="186">
        <v>73</v>
      </c>
      <c r="J12" s="316" t="s">
        <v>250</v>
      </c>
      <c r="K12" s="316"/>
      <c r="L12" s="316"/>
      <c r="M12" s="316"/>
      <c r="N12" s="316"/>
      <c r="O12" s="316"/>
      <c r="P12" s="316"/>
      <c r="Q12" s="316"/>
      <c r="R12" s="316"/>
      <c r="S12" s="316"/>
      <c r="T12" s="317"/>
    </row>
    <row r="13" spans="2:187" ht="12" customHeight="1" x14ac:dyDescent="0.25">
      <c r="B13" s="314"/>
      <c r="C13" s="186">
        <v>69</v>
      </c>
      <c r="D13" s="186"/>
      <c r="E13" s="318" t="s">
        <v>251</v>
      </c>
      <c r="F13" s="318"/>
      <c r="G13" s="318"/>
      <c r="H13" s="187"/>
      <c r="I13" s="186">
        <v>72</v>
      </c>
      <c r="J13" s="315" t="s">
        <v>252</v>
      </c>
      <c r="K13" s="315"/>
      <c r="L13" s="315"/>
      <c r="M13" s="315"/>
      <c r="N13" s="315"/>
      <c r="O13" s="315"/>
      <c r="P13" s="315"/>
      <c r="Q13" s="315"/>
      <c r="R13" s="315"/>
      <c r="S13" s="315"/>
      <c r="T13" s="319"/>
    </row>
    <row r="14" spans="2:187" ht="12" customHeight="1" thickBot="1" x14ac:dyDescent="0.3">
      <c r="B14" s="320"/>
      <c r="C14" s="202">
        <v>68</v>
      </c>
      <c r="D14" s="202"/>
      <c r="E14" s="321" t="s">
        <v>253</v>
      </c>
      <c r="F14" s="321"/>
      <c r="G14" s="321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6"/>
    </row>
    <row r="15" spans="2:187" ht="12" customHeight="1" thickBot="1" x14ac:dyDescent="0.35">
      <c r="B15" s="307" t="s">
        <v>295</v>
      </c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9"/>
    </row>
    <row r="16" spans="2:187" ht="12" customHeight="1" x14ac:dyDescent="0.3">
      <c r="B16" s="277" t="s">
        <v>254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322"/>
    </row>
    <row r="17" spans="2:22" ht="12" customHeight="1" thickBot="1" x14ac:dyDescent="0.3">
      <c r="B17" s="320"/>
      <c r="C17" s="202">
        <v>805</v>
      </c>
      <c r="D17" s="202"/>
      <c r="E17" s="323" t="s">
        <v>255</v>
      </c>
      <c r="F17" s="323"/>
      <c r="G17" s="323"/>
      <c r="H17" s="324"/>
      <c r="I17" s="202">
        <v>813</v>
      </c>
      <c r="J17" s="323" t="s">
        <v>256</v>
      </c>
      <c r="K17" s="323"/>
      <c r="L17" s="323"/>
      <c r="M17" s="323"/>
      <c r="N17" s="323"/>
      <c r="O17" s="323"/>
      <c r="P17" s="323"/>
      <c r="Q17" s="323"/>
      <c r="R17" s="323"/>
      <c r="S17" s="323"/>
      <c r="T17" s="325"/>
    </row>
    <row r="18" spans="2:22" ht="12" customHeight="1" x14ac:dyDescent="0.3">
      <c r="V18" s="357"/>
    </row>
    <row r="19" spans="2:22" ht="15" customHeight="1" x14ac:dyDescent="0.3">
      <c r="B19" s="150" t="s">
        <v>624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2"/>
      <c r="V19" s="357"/>
    </row>
    <row r="20" spans="2:22" ht="12" customHeight="1" thickBot="1" x14ac:dyDescent="0.35">
      <c r="B20" s="128" t="s">
        <v>6</v>
      </c>
      <c r="C20" s="129"/>
      <c r="D20" s="129"/>
      <c r="E20" s="129"/>
      <c r="F20" s="129"/>
      <c r="G20" s="129"/>
      <c r="H20" s="129"/>
      <c r="I20" s="129"/>
      <c r="J20" s="130"/>
      <c r="K20" s="274" t="s">
        <v>7</v>
      </c>
      <c r="L20" s="275"/>
      <c r="M20" s="275"/>
      <c r="N20" s="275"/>
      <c r="O20" s="276"/>
      <c r="P20" s="274" t="s">
        <v>8</v>
      </c>
      <c r="Q20" s="275"/>
      <c r="R20" s="275"/>
      <c r="S20" s="275"/>
      <c r="T20" s="276"/>
      <c r="V20" s="358"/>
    </row>
    <row r="21" spans="2:22" ht="12" customHeight="1" x14ac:dyDescent="0.25">
      <c r="B21" s="277" t="s">
        <v>257</v>
      </c>
      <c r="C21" s="179"/>
      <c r="D21" s="179"/>
      <c r="E21" s="179"/>
      <c r="F21" s="179"/>
      <c r="G21" s="179"/>
      <c r="H21" s="179"/>
      <c r="I21" s="179"/>
      <c r="J21" s="179"/>
      <c r="K21" s="180">
        <v>461</v>
      </c>
      <c r="L21" s="353">
        <f>ROUND(+Q21/0.1375,0)</f>
        <v>0</v>
      </c>
      <c r="M21" s="353"/>
      <c r="N21" s="353"/>
      <c r="O21" s="279" t="s">
        <v>50</v>
      </c>
      <c r="P21" s="180">
        <v>492</v>
      </c>
      <c r="Q21" s="352">
        <v>0</v>
      </c>
      <c r="R21" s="352"/>
      <c r="S21" s="352"/>
      <c r="T21" s="410" t="s">
        <v>50</v>
      </c>
    </row>
    <row r="22" spans="2:22" ht="12" customHeight="1" x14ac:dyDescent="0.25">
      <c r="B22" s="280" t="s">
        <v>258</v>
      </c>
      <c r="C22" s="185"/>
      <c r="D22" s="185"/>
      <c r="E22" s="185"/>
      <c r="F22" s="185"/>
      <c r="G22" s="185"/>
      <c r="H22" s="185"/>
      <c r="I22" s="185"/>
      <c r="J22" s="185"/>
      <c r="K22" s="186">
        <v>545</v>
      </c>
      <c r="L22" s="353"/>
      <c r="M22" s="353"/>
      <c r="N22" s="353"/>
      <c r="O22" s="282" t="s">
        <v>50</v>
      </c>
      <c r="P22" s="241"/>
      <c r="Q22" s="241"/>
      <c r="R22" s="241"/>
      <c r="S22" s="241"/>
      <c r="T22" s="283"/>
    </row>
    <row r="23" spans="2:22" ht="12" customHeight="1" x14ac:dyDescent="0.25">
      <c r="B23" s="280" t="s">
        <v>259</v>
      </c>
      <c r="C23" s="185"/>
      <c r="D23" s="185"/>
      <c r="E23" s="185"/>
      <c r="F23" s="185"/>
      <c r="G23" s="185"/>
      <c r="H23" s="185"/>
      <c r="I23" s="185"/>
      <c r="J23" s="185"/>
      <c r="K23" s="186">
        <v>1650</v>
      </c>
      <c r="L23" s="353"/>
      <c r="M23" s="353"/>
      <c r="N23" s="353"/>
      <c r="O23" s="282" t="s">
        <v>50</v>
      </c>
      <c r="P23" s="241"/>
      <c r="Q23" s="241"/>
      <c r="R23" s="241"/>
      <c r="S23" s="241"/>
      <c r="T23" s="283"/>
    </row>
    <row r="24" spans="2:22" ht="12" customHeight="1" x14ac:dyDescent="0.25">
      <c r="B24" s="280" t="s">
        <v>260</v>
      </c>
      <c r="C24" s="185"/>
      <c r="D24" s="185"/>
      <c r="E24" s="185"/>
      <c r="F24" s="185"/>
      <c r="G24" s="185"/>
      <c r="H24" s="185"/>
      <c r="I24" s="185"/>
      <c r="J24" s="185"/>
      <c r="K24" s="186">
        <v>856</v>
      </c>
      <c r="L24" s="353"/>
      <c r="M24" s="353"/>
      <c r="N24" s="353"/>
      <c r="O24" s="282" t="s">
        <v>50</v>
      </c>
      <c r="P24" s="241"/>
      <c r="Q24" s="241"/>
      <c r="R24" s="241"/>
      <c r="S24" s="241"/>
      <c r="T24" s="283"/>
    </row>
    <row r="25" spans="2:22" ht="12" customHeight="1" x14ac:dyDescent="0.3">
      <c r="B25" s="284" t="s">
        <v>9</v>
      </c>
      <c r="C25" s="285"/>
      <c r="D25" s="285"/>
      <c r="E25" s="285"/>
      <c r="F25" s="285"/>
      <c r="G25" s="285"/>
      <c r="H25" s="285"/>
      <c r="I25" s="285"/>
      <c r="J25" s="285"/>
      <c r="K25" s="186">
        <v>547</v>
      </c>
      <c r="L25" s="354">
        <f>SUM(L21:N24)</f>
        <v>0</v>
      </c>
      <c r="M25" s="354"/>
      <c r="N25" s="354"/>
      <c r="O25" s="286" t="s">
        <v>69</v>
      </c>
      <c r="P25" s="241"/>
      <c r="Q25" s="241"/>
      <c r="R25" s="241"/>
      <c r="S25" s="241"/>
      <c r="T25" s="283"/>
    </row>
    <row r="26" spans="2:22" ht="12" customHeight="1" x14ac:dyDescent="0.25">
      <c r="B26" s="280" t="s">
        <v>261</v>
      </c>
      <c r="C26" s="185"/>
      <c r="D26" s="185"/>
      <c r="E26" s="185"/>
      <c r="F26" s="185"/>
      <c r="G26" s="185"/>
      <c r="H26" s="185"/>
      <c r="I26" s="185"/>
      <c r="J26" s="185"/>
      <c r="K26" s="186">
        <v>617</v>
      </c>
      <c r="L26" s="353"/>
      <c r="M26" s="353"/>
      <c r="N26" s="353"/>
      <c r="O26" s="282" t="s">
        <v>50</v>
      </c>
      <c r="P26" s="241"/>
      <c r="Q26" s="241"/>
      <c r="R26" s="241"/>
      <c r="S26" s="241"/>
      <c r="T26" s="283"/>
    </row>
    <row r="27" spans="2:22" ht="12" customHeight="1" x14ac:dyDescent="0.25">
      <c r="B27" s="280" t="s">
        <v>262</v>
      </c>
      <c r="C27" s="185"/>
      <c r="D27" s="185"/>
      <c r="E27" s="185"/>
      <c r="F27" s="185"/>
      <c r="G27" s="185"/>
      <c r="H27" s="185"/>
      <c r="I27" s="185"/>
      <c r="J27" s="185"/>
      <c r="K27" s="186">
        <v>770</v>
      </c>
      <c r="L27" s="353"/>
      <c r="M27" s="353"/>
      <c r="N27" s="353"/>
      <c r="P27" s="241"/>
      <c r="Q27" s="241"/>
      <c r="R27" s="241"/>
      <c r="S27" s="241"/>
      <c r="T27" s="283"/>
    </row>
    <row r="28" spans="2:22" ht="12" customHeight="1" x14ac:dyDescent="0.25">
      <c r="B28" s="288" t="s">
        <v>296</v>
      </c>
      <c r="C28" s="195"/>
      <c r="D28" s="195"/>
      <c r="E28" s="195"/>
      <c r="F28" s="195"/>
      <c r="G28" s="195"/>
      <c r="H28" s="195"/>
      <c r="I28" s="195"/>
      <c r="J28" s="195"/>
      <c r="K28" s="186">
        <v>872</v>
      </c>
      <c r="L28" s="353"/>
      <c r="M28" s="353"/>
      <c r="N28" s="353"/>
      <c r="O28" s="287" t="s">
        <v>631</v>
      </c>
      <c r="P28" s="240"/>
      <c r="Q28" s="240"/>
      <c r="R28" s="240"/>
      <c r="S28" s="240"/>
      <c r="T28" s="290"/>
    </row>
    <row r="29" spans="2:22" ht="12" customHeight="1" x14ac:dyDescent="0.25">
      <c r="B29" s="280" t="s">
        <v>263</v>
      </c>
      <c r="C29" s="185"/>
      <c r="D29" s="185"/>
      <c r="E29" s="185"/>
      <c r="F29" s="185"/>
      <c r="G29" s="185"/>
      <c r="H29" s="185"/>
      <c r="I29" s="185"/>
      <c r="J29" s="185"/>
      <c r="K29" s="186">
        <v>465</v>
      </c>
      <c r="L29" s="353"/>
      <c r="M29" s="353"/>
      <c r="N29" s="353"/>
      <c r="O29" s="287" t="s">
        <v>631</v>
      </c>
      <c r="P29" s="241"/>
      <c r="Q29" s="241"/>
      <c r="R29" s="241"/>
      <c r="S29" s="241"/>
      <c r="T29" s="283"/>
    </row>
    <row r="30" spans="2:22" ht="12" customHeight="1" x14ac:dyDescent="0.25">
      <c r="B30" s="280" t="s">
        <v>264</v>
      </c>
      <c r="C30" s="185"/>
      <c r="D30" s="185"/>
      <c r="E30" s="185"/>
      <c r="F30" s="185"/>
      <c r="G30" s="185"/>
      <c r="H30" s="185"/>
      <c r="I30" s="185"/>
      <c r="J30" s="185"/>
      <c r="K30" s="186">
        <v>494</v>
      </c>
      <c r="L30" s="353">
        <f>+ROUND(L25*30%,0)*-1</f>
        <v>0</v>
      </c>
      <c r="M30" s="353"/>
      <c r="N30" s="353"/>
      <c r="O30" s="287" t="s">
        <v>631</v>
      </c>
      <c r="P30" s="241"/>
      <c r="Q30" s="241"/>
      <c r="R30" s="241"/>
      <c r="S30" s="241"/>
      <c r="T30" s="283"/>
    </row>
    <row r="31" spans="2:22" ht="12" customHeight="1" x14ac:dyDescent="0.25">
      <c r="B31" s="280" t="s">
        <v>265</v>
      </c>
      <c r="C31" s="185"/>
      <c r="D31" s="185"/>
      <c r="E31" s="185"/>
      <c r="F31" s="185"/>
      <c r="G31" s="185"/>
      <c r="H31" s="185"/>
      <c r="I31" s="185"/>
      <c r="J31" s="185"/>
      <c r="K31" s="186">
        <v>850</v>
      </c>
      <c r="L31" s="353"/>
      <c r="M31" s="353"/>
      <c r="N31" s="353"/>
      <c r="O31" s="287" t="s">
        <v>631</v>
      </c>
      <c r="P31" s="241"/>
      <c r="Q31" s="241"/>
      <c r="R31" s="241"/>
      <c r="S31" s="241"/>
      <c r="T31" s="283"/>
    </row>
    <row r="32" spans="2:22" ht="12" customHeight="1" x14ac:dyDescent="0.3">
      <c r="B32" s="284" t="s">
        <v>10</v>
      </c>
      <c r="C32" s="285"/>
      <c r="D32" s="285"/>
      <c r="E32" s="285"/>
      <c r="F32" s="285"/>
      <c r="G32" s="285"/>
      <c r="H32" s="285"/>
      <c r="I32" s="285"/>
      <c r="J32" s="285"/>
      <c r="K32" s="186">
        <v>467</v>
      </c>
      <c r="L32" s="354">
        <f>SUM(L25:N31)</f>
        <v>0</v>
      </c>
      <c r="M32" s="354"/>
      <c r="N32" s="354"/>
      <c r="O32" s="291" t="s">
        <v>69</v>
      </c>
      <c r="P32" s="241"/>
      <c r="Q32" s="356"/>
      <c r="R32" s="356"/>
      <c r="S32" s="356"/>
      <c r="T32" s="283"/>
    </row>
    <row r="33" spans="2:20" ht="12" customHeight="1" x14ac:dyDescent="0.25">
      <c r="B33" s="280" t="s">
        <v>266</v>
      </c>
      <c r="C33" s="185"/>
      <c r="D33" s="185"/>
      <c r="E33" s="185"/>
      <c r="F33" s="185"/>
      <c r="G33" s="185"/>
      <c r="H33" s="185"/>
      <c r="I33" s="185"/>
      <c r="J33" s="185"/>
      <c r="K33" s="186">
        <v>479</v>
      </c>
      <c r="L33" s="281"/>
      <c r="M33" s="281"/>
      <c r="N33" s="281"/>
      <c r="O33" s="282" t="s">
        <v>50</v>
      </c>
      <c r="P33" s="186">
        <v>491</v>
      </c>
      <c r="Q33" s="353"/>
      <c r="R33" s="353"/>
      <c r="S33" s="353"/>
      <c r="T33" s="411" t="s">
        <v>50</v>
      </c>
    </row>
    <row r="34" spans="2:20" ht="12" customHeight="1" x14ac:dyDescent="0.3">
      <c r="B34" s="280" t="s">
        <v>267</v>
      </c>
      <c r="C34" s="185"/>
      <c r="D34" s="185"/>
      <c r="E34" s="185"/>
      <c r="F34" s="185"/>
      <c r="G34" s="185"/>
      <c r="H34" s="185"/>
      <c r="I34" s="185"/>
      <c r="J34" s="185"/>
      <c r="K34" s="186">
        <v>618</v>
      </c>
      <c r="L34" s="354">
        <f>SUM(L32:N33)</f>
        <v>0</v>
      </c>
      <c r="M34" s="354"/>
      <c r="N34" s="354"/>
      <c r="O34" s="291" t="s">
        <v>69</v>
      </c>
      <c r="P34" s="186">
        <v>619</v>
      </c>
      <c r="Q34" s="354">
        <f>+Q33+Q21</f>
        <v>0</v>
      </c>
      <c r="R34" s="354"/>
      <c r="S34" s="354"/>
      <c r="T34" s="412" t="s">
        <v>69</v>
      </c>
    </row>
    <row r="35" spans="2:20" ht="13" thickBot="1" x14ac:dyDescent="0.3">
      <c r="B35" s="350" t="s">
        <v>268</v>
      </c>
      <c r="C35" s="351"/>
      <c r="D35" s="351"/>
      <c r="E35" s="351"/>
      <c r="F35" s="351"/>
      <c r="G35" s="351"/>
      <c r="H35" s="351"/>
      <c r="I35" s="351"/>
      <c r="J35" s="351"/>
      <c r="K35" s="202">
        <v>896</v>
      </c>
      <c r="L35" s="294"/>
      <c r="M35" s="294"/>
      <c r="N35" s="294"/>
      <c r="O35" s="295"/>
      <c r="P35" s="295"/>
      <c r="Q35" s="295"/>
      <c r="R35" s="295"/>
      <c r="S35" s="295"/>
      <c r="T35" s="296"/>
    </row>
    <row r="36" spans="2:20" ht="12" customHeight="1" x14ac:dyDescent="0.3"/>
    <row r="37" spans="2:20" ht="29.5" customHeight="1" x14ac:dyDescent="0.3">
      <c r="B37" s="150" t="s">
        <v>626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2"/>
    </row>
    <row r="38" spans="2:20" ht="26.5" customHeight="1" thickBot="1" x14ac:dyDescent="0.35">
      <c r="B38" s="326" t="s">
        <v>11</v>
      </c>
      <c r="C38" s="327"/>
      <c r="D38" s="327"/>
      <c r="E38" s="327"/>
      <c r="F38" s="327"/>
      <c r="G38" s="328"/>
      <c r="H38" s="329" t="s">
        <v>12</v>
      </c>
      <c r="I38" s="330"/>
      <c r="J38" s="330"/>
      <c r="K38" s="330"/>
      <c r="L38" s="331"/>
      <c r="M38" s="128" t="s">
        <v>13</v>
      </c>
      <c r="N38" s="129"/>
      <c r="O38" s="129"/>
      <c r="P38" s="130"/>
      <c r="Q38" s="329" t="s">
        <v>14</v>
      </c>
      <c r="R38" s="330"/>
      <c r="S38" s="331"/>
      <c r="T38" s="413"/>
    </row>
    <row r="39" spans="2:20" ht="12" customHeight="1" x14ac:dyDescent="0.25">
      <c r="B39" s="348" t="s">
        <v>269</v>
      </c>
      <c r="C39" s="349"/>
      <c r="D39" s="349"/>
      <c r="E39" s="349"/>
      <c r="F39" s="349"/>
      <c r="G39" s="349"/>
      <c r="H39" s="180">
        <v>1055</v>
      </c>
      <c r="I39" s="435"/>
      <c r="J39" s="435"/>
      <c r="K39" s="435"/>
      <c r="L39" s="435"/>
      <c r="M39" s="332">
        <v>1981</v>
      </c>
      <c r="N39" s="278"/>
      <c r="O39" s="278"/>
      <c r="P39" s="278"/>
      <c r="Q39" s="333">
        <v>1982</v>
      </c>
      <c r="R39" s="435"/>
      <c r="S39" s="435"/>
      <c r="T39" s="410" t="s">
        <v>50</v>
      </c>
    </row>
    <row r="40" spans="2:20" ht="13" x14ac:dyDescent="0.25">
      <c r="B40" s="345" t="s">
        <v>641</v>
      </c>
      <c r="C40" s="346"/>
      <c r="D40" s="346"/>
      <c r="E40" s="346"/>
      <c r="F40" s="346"/>
      <c r="G40" s="346"/>
      <c r="H40" s="186">
        <v>1056</v>
      </c>
      <c r="I40" s="436"/>
      <c r="J40" s="436"/>
      <c r="K40" s="436"/>
      <c r="L40" s="436"/>
      <c r="M40" s="334">
        <v>1983</v>
      </c>
      <c r="N40" s="281"/>
      <c r="O40" s="281"/>
      <c r="P40" s="281"/>
      <c r="Q40" s="237">
        <v>1984</v>
      </c>
      <c r="R40" s="436"/>
      <c r="S40" s="436"/>
      <c r="T40" s="414" t="s">
        <v>631</v>
      </c>
    </row>
    <row r="41" spans="2:20" ht="26.5" customHeight="1" x14ac:dyDescent="0.25">
      <c r="B41" s="345" t="s">
        <v>642</v>
      </c>
      <c r="C41" s="346"/>
      <c r="D41" s="346"/>
      <c r="E41" s="346"/>
      <c r="F41" s="346"/>
      <c r="G41" s="346"/>
      <c r="H41" s="186">
        <v>1057</v>
      </c>
      <c r="I41" s="436"/>
      <c r="J41" s="436"/>
      <c r="K41" s="436"/>
      <c r="L41" s="436"/>
      <c r="M41" s="334">
        <v>1985</v>
      </c>
      <c r="N41" s="281"/>
      <c r="O41" s="281"/>
      <c r="P41" s="281"/>
      <c r="Q41" s="237">
        <v>1986</v>
      </c>
      <c r="R41" s="436"/>
      <c r="S41" s="436"/>
      <c r="T41" s="414" t="s">
        <v>631</v>
      </c>
    </row>
    <row r="42" spans="2:20" ht="12" customHeight="1" x14ac:dyDescent="0.3">
      <c r="B42" s="347" t="s">
        <v>270</v>
      </c>
      <c r="C42" s="272"/>
      <c r="D42" s="272"/>
      <c r="E42" s="272"/>
      <c r="F42" s="272"/>
      <c r="G42" s="272"/>
      <c r="H42" s="186">
        <v>1058</v>
      </c>
      <c r="I42" s="454"/>
      <c r="J42" s="454"/>
      <c r="K42" s="454"/>
      <c r="L42" s="454"/>
      <c r="M42" s="334">
        <v>1987</v>
      </c>
      <c r="N42" s="455"/>
      <c r="O42" s="455"/>
      <c r="P42" s="455"/>
      <c r="Q42" s="334">
        <v>1988</v>
      </c>
      <c r="R42" s="454"/>
      <c r="S42" s="454"/>
      <c r="T42" s="412" t="s">
        <v>69</v>
      </c>
    </row>
    <row r="43" spans="2:20" ht="24.5" customHeight="1" x14ac:dyDescent="0.25">
      <c r="B43" s="345" t="s">
        <v>643</v>
      </c>
      <c r="C43" s="346"/>
      <c r="D43" s="346"/>
      <c r="E43" s="346"/>
      <c r="F43" s="346"/>
      <c r="G43" s="346"/>
      <c r="H43" s="186">
        <v>1060</v>
      </c>
      <c r="I43" s="436"/>
      <c r="J43" s="436"/>
      <c r="K43" s="436"/>
      <c r="L43" s="436"/>
      <c r="M43" s="241"/>
      <c r="N43" s="241"/>
      <c r="O43" s="241"/>
      <c r="P43" s="241"/>
      <c r="Q43" s="241"/>
      <c r="R43" s="241"/>
      <c r="S43" s="241"/>
      <c r="T43" s="414" t="s">
        <v>631</v>
      </c>
    </row>
    <row r="44" spans="2:20" ht="12" customHeight="1" x14ac:dyDescent="0.25">
      <c r="B44" s="347" t="s">
        <v>271</v>
      </c>
      <c r="C44" s="272"/>
      <c r="D44" s="272"/>
      <c r="E44" s="272"/>
      <c r="F44" s="272"/>
      <c r="G44" s="272"/>
      <c r="H44" s="186">
        <v>1061</v>
      </c>
      <c r="I44" s="436"/>
      <c r="J44" s="436"/>
      <c r="K44" s="436"/>
      <c r="L44" s="436"/>
      <c r="M44" s="241"/>
      <c r="N44" s="241"/>
      <c r="O44" s="241"/>
      <c r="P44" s="241"/>
      <c r="Q44" s="241"/>
      <c r="R44" s="241"/>
      <c r="S44" s="241"/>
      <c r="T44" s="412" t="s">
        <v>69</v>
      </c>
    </row>
    <row r="45" spans="2:20" ht="13" x14ac:dyDescent="0.25">
      <c r="B45" s="347" t="s">
        <v>272</v>
      </c>
      <c r="C45" s="272"/>
      <c r="D45" s="272"/>
      <c r="E45" s="272"/>
      <c r="F45" s="272"/>
      <c r="G45" s="272"/>
      <c r="H45" s="186">
        <v>1062</v>
      </c>
      <c r="I45" s="436"/>
      <c r="J45" s="436"/>
      <c r="K45" s="436"/>
      <c r="L45" s="436"/>
      <c r="M45" s="241"/>
      <c r="N45" s="241"/>
      <c r="O45" s="241"/>
      <c r="P45" s="241"/>
      <c r="Q45" s="241"/>
      <c r="R45" s="241"/>
      <c r="S45" s="241"/>
      <c r="T45" s="412" t="s">
        <v>69</v>
      </c>
    </row>
    <row r="46" spans="2:20" ht="23" customHeight="1" x14ac:dyDescent="0.25">
      <c r="B46" s="347" t="s">
        <v>273</v>
      </c>
      <c r="C46" s="272"/>
      <c r="D46" s="272"/>
      <c r="E46" s="272"/>
      <c r="F46" s="272"/>
      <c r="G46" s="272"/>
      <c r="H46" s="186">
        <v>1099</v>
      </c>
      <c r="I46" s="436"/>
      <c r="J46" s="436"/>
      <c r="K46" s="436"/>
      <c r="L46" s="436"/>
      <c r="M46" s="241"/>
      <c r="N46" s="241"/>
      <c r="O46" s="241"/>
      <c r="P46" s="241"/>
      <c r="Q46" s="241"/>
      <c r="R46" s="241"/>
      <c r="S46" s="241"/>
      <c r="T46" s="415"/>
    </row>
    <row r="47" spans="2:20" ht="12" customHeight="1" x14ac:dyDescent="0.25">
      <c r="B47" s="347" t="s">
        <v>274</v>
      </c>
      <c r="C47" s="272"/>
      <c r="D47" s="272"/>
      <c r="E47" s="272"/>
      <c r="F47" s="272"/>
      <c r="G47" s="272"/>
      <c r="H47" s="186">
        <v>1847</v>
      </c>
      <c r="I47" s="436"/>
      <c r="J47" s="436"/>
      <c r="K47" s="436"/>
      <c r="L47" s="436"/>
      <c r="M47" s="241"/>
      <c r="N47" s="241"/>
      <c r="O47" s="241"/>
      <c r="P47" s="241"/>
      <c r="Q47" s="241"/>
      <c r="R47" s="241"/>
      <c r="S47" s="241"/>
      <c r="T47" s="415"/>
    </row>
    <row r="48" spans="2:20" ht="26" customHeight="1" x14ac:dyDescent="0.25">
      <c r="B48" s="347" t="s">
        <v>275</v>
      </c>
      <c r="C48" s="272"/>
      <c r="D48" s="272"/>
      <c r="E48" s="272"/>
      <c r="F48" s="272"/>
      <c r="G48" s="272"/>
      <c r="H48" s="186">
        <v>1100</v>
      </c>
      <c r="I48" s="436"/>
      <c r="J48" s="436"/>
      <c r="K48" s="436"/>
      <c r="L48" s="436"/>
      <c r="M48" s="241"/>
      <c r="N48" s="241"/>
      <c r="O48" s="241"/>
      <c r="P48" s="241"/>
      <c r="Q48" s="241"/>
      <c r="R48" s="241"/>
      <c r="S48" s="241"/>
      <c r="T48" s="415"/>
    </row>
    <row r="49" spans="2:20" ht="27.5" customHeight="1" thickBot="1" x14ac:dyDescent="0.3">
      <c r="B49" s="350" t="s">
        <v>276</v>
      </c>
      <c r="C49" s="351"/>
      <c r="D49" s="351"/>
      <c r="E49" s="351"/>
      <c r="F49" s="351"/>
      <c r="G49" s="351"/>
      <c r="H49" s="202">
        <v>1114</v>
      </c>
      <c r="I49" s="438"/>
      <c r="J49" s="438"/>
      <c r="K49" s="438"/>
      <c r="L49" s="438"/>
      <c r="M49" s="295"/>
      <c r="N49" s="295"/>
      <c r="O49" s="295"/>
      <c r="P49" s="295"/>
      <c r="Q49" s="295"/>
      <c r="R49" s="295"/>
      <c r="S49" s="295"/>
      <c r="T49" s="416"/>
    </row>
    <row r="50" spans="2:20" ht="12" customHeight="1" x14ac:dyDescent="0.3">
      <c r="B50" s="337" t="s">
        <v>15</v>
      </c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9"/>
    </row>
    <row r="51" spans="2:20" ht="49.5" customHeight="1" x14ac:dyDescent="0.25">
      <c r="B51" s="347" t="s">
        <v>640</v>
      </c>
      <c r="C51" s="346"/>
      <c r="D51" s="346"/>
      <c r="E51" s="346"/>
      <c r="F51" s="346"/>
      <c r="G51" s="346"/>
      <c r="H51" s="340">
        <v>1063</v>
      </c>
      <c r="I51" s="436"/>
      <c r="J51" s="436"/>
      <c r="K51" s="436"/>
      <c r="L51" s="436"/>
      <c r="M51" s="341">
        <v>1989</v>
      </c>
      <c r="N51" s="437"/>
      <c r="O51" s="437"/>
      <c r="P51" s="437"/>
      <c r="Q51" s="341">
        <v>1990</v>
      </c>
      <c r="R51" s="437"/>
      <c r="S51" s="437"/>
      <c r="T51" s="417"/>
    </row>
    <row r="52" spans="2:20" ht="12" customHeight="1" x14ac:dyDescent="0.25">
      <c r="B52" s="280" t="s">
        <v>277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343">
        <v>1064</v>
      </c>
      <c r="R52" s="436"/>
      <c r="S52" s="436"/>
      <c r="T52" s="415"/>
    </row>
    <row r="53" spans="2:20" ht="12" customHeight="1" thickBot="1" x14ac:dyDescent="0.3">
      <c r="B53" s="293" t="s">
        <v>278</v>
      </c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344">
        <v>1065</v>
      </c>
      <c r="R53" s="438"/>
      <c r="S53" s="438"/>
      <c r="T53" s="416"/>
    </row>
    <row r="54" spans="2:20" ht="12" customHeight="1" x14ac:dyDescent="0.3"/>
    <row r="55" spans="2:20" ht="28" customHeight="1" thickBot="1" x14ac:dyDescent="0.35">
      <c r="B55" s="447" t="s">
        <v>625</v>
      </c>
      <c r="C55" s="448"/>
      <c r="D55" s="448"/>
      <c r="E55" s="448"/>
      <c r="F55" s="448"/>
      <c r="G55" s="448"/>
      <c r="H55" s="448"/>
      <c r="I55" s="448"/>
      <c r="J55" s="448"/>
      <c r="K55" s="448"/>
      <c r="L55" s="448"/>
      <c r="M55" s="448"/>
      <c r="N55" s="448"/>
      <c r="O55" s="448"/>
      <c r="P55" s="448"/>
      <c r="Q55" s="448"/>
      <c r="R55" s="448"/>
      <c r="S55" s="448"/>
      <c r="T55" s="449"/>
    </row>
    <row r="56" spans="2:20" ht="12" customHeight="1" x14ac:dyDescent="0.25">
      <c r="B56" s="277" t="s">
        <v>279</v>
      </c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80">
        <v>701</v>
      </c>
      <c r="R56" s="435"/>
      <c r="S56" s="435"/>
      <c r="T56" s="410" t="s">
        <v>50</v>
      </c>
    </row>
    <row r="57" spans="2:20" ht="12" customHeight="1" x14ac:dyDescent="0.25">
      <c r="B57" s="280" t="s">
        <v>280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6">
        <v>702</v>
      </c>
      <c r="R57" s="436"/>
      <c r="S57" s="436"/>
      <c r="T57" s="414" t="s">
        <v>631</v>
      </c>
    </row>
    <row r="58" spans="2:20" ht="12" customHeight="1" x14ac:dyDescent="0.25">
      <c r="B58" s="280" t="s">
        <v>281</v>
      </c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6">
        <v>703</v>
      </c>
      <c r="R58" s="436"/>
      <c r="S58" s="436"/>
      <c r="T58" s="412" t="s">
        <v>69</v>
      </c>
    </row>
    <row r="59" spans="2:20" ht="12" customHeight="1" x14ac:dyDescent="0.25">
      <c r="B59" s="280" t="s">
        <v>282</v>
      </c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6">
        <v>704</v>
      </c>
      <c r="R59" s="436"/>
      <c r="S59" s="436"/>
      <c r="T59" s="411" t="s">
        <v>50</v>
      </c>
    </row>
    <row r="60" spans="2:20" ht="12" customHeight="1" x14ac:dyDescent="0.25">
      <c r="B60" s="280" t="s">
        <v>283</v>
      </c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6">
        <v>930</v>
      </c>
      <c r="R60" s="436"/>
      <c r="S60" s="436"/>
      <c r="T60" s="414" t="s">
        <v>631</v>
      </c>
    </row>
    <row r="61" spans="2:20" ht="12" customHeight="1" thickBot="1" x14ac:dyDescent="0.3">
      <c r="B61" s="293" t="s">
        <v>284</v>
      </c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02">
        <v>705</v>
      </c>
      <c r="R61" s="438"/>
      <c r="S61" s="438"/>
      <c r="T61" s="427" t="s">
        <v>69</v>
      </c>
    </row>
    <row r="62" spans="2:20" ht="12" customHeight="1" x14ac:dyDescent="0.3"/>
    <row r="63" spans="2:20" ht="15" customHeight="1" x14ac:dyDescent="0.3">
      <c r="B63" s="135" t="s">
        <v>614</v>
      </c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7"/>
    </row>
    <row r="64" spans="2:20" ht="12" customHeight="1" x14ac:dyDescent="0.3">
      <c r="B64" s="33" t="s">
        <v>16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5"/>
    </row>
    <row r="65" spans="2:20" ht="12" customHeight="1" thickBot="1" x14ac:dyDescent="0.35">
      <c r="B65" s="404" t="s">
        <v>17</v>
      </c>
      <c r="C65" s="405"/>
      <c r="D65" s="405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5"/>
      <c r="Q65" s="406"/>
      <c r="R65" s="418" t="s">
        <v>18</v>
      </c>
      <c r="S65" s="419"/>
      <c r="T65" s="420"/>
    </row>
    <row r="66" spans="2:20" ht="12" customHeight="1" x14ac:dyDescent="0.25">
      <c r="B66" s="398" t="s">
        <v>285</v>
      </c>
      <c r="C66" s="399"/>
      <c r="D66" s="399"/>
      <c r="E66" s="399"/>
      <c r="F66" s="399"/>
      <c r="G66" s="399"/>
      <c r="H66" s="399"/>
      <c r="I66" s="399"/>
      <c r="J66" s="399"/>
      <c r="K66" s="399"/>
      <c r="L66" s="399"/>
      <c r="M66" s="399"/>
      <c r="N66" s="399"/>
      <c r="O66" s="399"/>
      <c r="P66" s="399"/>
      <c r="Q66" s="180">
        <v>1070</v>
      </c>
      <c r="R66" s="441"/>
      <c r="S66" s="441"/>
      <c r="T66" s="442"/>
    </row>
    <row r="67" spans="2:20" ht="12" customHeight="1" thickBot="1" x14ac:dyDescent="0.3">
      <c r="B67" s="402" t="s">
        <v>286</v>
      </c>
      <c r="C67" s="403"/>
      <c r="D67" s="403"/>
      <c r="E67" s="403"/>
      <c r="F67" s="403"/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202">
        <v>1074</v>
      </c>
      <c r="R67" s="443"/>
      <c r="S67" s="443"/>
      <c r="T67" s="444"/>
    </row>
    <row r="68" spans="2:20" ht="12" customHeight="1" x14ac:dyDescent="0.3">
      <c r="B68" s="393" t="s">
        <v>19</v>
      </c>
      <c r="C68" s="383"/>
      <c r="D68" s="383"/>
      <c r="E68" s="383"/>
      <c r="F68" s="383"/>
      <c r="G68" s="383"/>
      <c r="H68" s="383"/>
      <c r="I68" s="383"/>
      <c r="J68" s="383"/>
      <c r="K68" s="383"/>
      <c r="L68" s="383"/>
      <c r="M68" s="383"/>
      <c r="N68" s="383"/>
      <c r="O68" s="383"/>
      <c r="P68" s="383"/>
      <c r="Q68" s="383"/>
      <c r="R68" s="383"/>
      <c r="S68" s="383"/>
      <c r="T68" s="384"/>
    </row>
    <row r="69" spans="2:20" ht="12" customHeight="1" thickBot="1" x14ac:dyDescent="0.35">
      <c r="B69" s="36" t="s">
        <v>17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8"/>
      <c r="R69" s="423" t="s">
        <v>18</v>
      </c>
      <c r="S69" s="424"/>
      <c r="T69" s="425"/>
    </row>
    <row r="70" spans="2:20" ht="12" customHeight="1" x14ac:dyDescent="0.25">
      <c r="B70" s="398" t="s">
        <v>285</v>
      </c>
      <c r="C70" s="399"/>
      <c r="D70" s="399"/>
      <c r="E70" s="399"/>
      <c r="F70" s="399"/>
      <c r="G70" s="399"/>
      <c r="H70" s="399"/>
      <c r="I70" s="399"/>
      <c r="J70" s="399"/>
      <c r="K70" s="399"/>
      <c r="L70" s="399"/>
      <c r="M70" s="399"/>
      <c r="N70" s="399"/>
      <c r="O70" s="399"/>
      <c r="P70" s="399"/>
      <c r="Q70" s="180">
        <v>1079</v>
      </c>
      <c r="R70" s="441"/>
      <c r="S70" s="441"/>
      <c r="T70" s="442"/>
    </row>
    <row r="71" spans="2:20" ht="12" customHeight="1" thickBot="1" x14ac:dyDescent="0.3">
      <c r="B71" s="402" t="s">
        <v>286</v>
      </c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202">
        <v>1083</v>
      </c>
      <c r="R71" s="443"/>
      <c r="S71" s="443"/>
      <c r="T71" s="444"/>
    </row>
    <row r="72" spans="2:20" ht="12" customHeight="1" x14ac:dyDescent="0.3">
      <c r="B72" s="23" t="s">
        <v>20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5"/>
    </row>
    <row r="73" spans="2:20" ht="12" customHeight="1" x14ac:dyDescent="0.3"/>
    <row r="74" spans="2:20" ht="12" customHeight="1" thickBot="1" x14ac:dyDescent="0.35">
      <c r="B74" s="39" t="s">
        <v>17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1"/>
      <c r="R74" s="423" t="s">
        <v>18</v>
      </c>
      <c r="S74" s="424"/>
      <c r="T74" s="425"/>
    </row>
    <row r="75" spans="2:20" ht="12" customHeight="1" x14ac:dyDescent="0.25">
      <c r="B75" s="26" t="s">
        <v>285</v>
      </c>
      <c r="C75" s="398"/>
      <c r="D75" s="399"/>
      <c r="E75" s="399"/>
      <c r="F75" s="399"/>
      <c r="G75" s="399"/>
      <c r="H75" s="399"/>
      <c r="I75" s="399"/>
      <c r="J75" s="399"/>
      <c r="K75" s="399"/>
      <c r="L75" s="399"/>
      <c r="M75" s="399"/>
      <c r="N75" s="399"/>
      <c r="O75" s="399"/>
      <c r="P75" s="399"/>
      <c r="Q75" s="399">
        <v>1087</v>
      </c>
      <c r="R75" s="441"/>
      <c r="S75" s="441"/>
      <c r="T75" s="442"/>
    </row>
    <row r="76" spans="2:20" ht="12" customHeight="1" thickBot="1" x14ac:dyDescent="0.3">
      <c r="B76" s="26" t="s">
        <v>286</v>
      </c>
      <c r="C76" s="402"/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>
        <v>1131</v>
      </c>
      <c r="R76" s="443"/>
      <c r="S76" s="443"/>
      <c r="T76" s="444"/>
    </row>
    <row r="77" spans="2:20" ht="12" customHeight="1" x14ac:dyDescent="0.3">
      <c r="B77" s="13" t="s">
        <v>21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5"/>
    </row>
    <row r="78" spans="2:20" ht="12" customHeight="1" thickBot="1" x14ac:dyDescent="0.35">
      <c r="B78" s="39" t="s">
        <v>22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1"/>
      <c r="R78" s="423" t="s">
        <v>23</v>
      </c>
      <c r="S78" s="424"/>
      <c r="T78" s="425"/>
    </row>
    <row r="79" spans="2:20" ht="12" customHeight="1" x14ac:dyDescent="0.25">
      <c r="B79" s="398" t="s">
        <v>287</v>
      </c>
      <c r="C79" s="399"/>
      <c r="D79" s="399"/>
      <c r="E79" s="399"/>
      <c r="F79" s="399"/>
      <c r="G79" s="399"/>
      <c r="H79" s="399"/>
      <c r="I79" s="399"/>
      <c r="J79" s="399"/>
      <c r="K79" s="399"/>
      <c r="L79" s="399"/>
      <c r="M79" s="399"/>
      <c r="N79" s="399"/>
      <c r="O79" s="399"/>
      <c r="P79" s="399"/>
      <c r="Q79" s="180">
        <v>1809</v>
      </c>
      <c r="R79" s="441"/>
      <c r="S79" s="441"/>
      <c r="T79" s="442"/>
    </row>
    <row r="80" spans="2:20" ht="12" customHeight="1" thickBot="1" x14ac:dyDescent="0.3">
      <c r="B80" s="402" t="s">
        <v>288</v>
      </c>
      <c r="C80" s="403"/>
      <c r="D80" s="403"/>
      <c r="E80" s="403"/>
      <c r="F80" s="403"/>
      <c r="G80" s="403"/>
      <c r="H80" s="403"/>
      <c r="I80" s="403"/>
      <c r="J80" s="403"/>
      <c r="K80" s="403"/>
      <c r="L80" s="403"/>
      <c r="M80" s="403"/>
      <c r="N80" s="403"/>
      <c r="O80" s="403"/>
      <c r="P80" s="403"/>
      <c r="Q80" s="202">
        <v>1813</v>
      </c>
      <c r="R80" s="443"/>
      <c r="S80" s="443"/>
      <c r="T80" s="444"/>
    </row>
    <row r="81" spans="2:20" ht="12" customHeight="1" thickBot="1" x14ac:dyDescent="0.35">
      <c r="B81" s="39" t="s">
        <v>24</v>
      </c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2"/>
    </row>
    <row r="82" spans="2:20" ht="12" customHeight="1" x14ac:dyDescent="0.25">
      <c r="B82" s="398" t="s">
        <v>289</v>
      </c>
      <c r="C82" s="399"/>
      <c r="D82" s="399"/>
      <c r="E82" s="399"/>
      <c r="F82" s="399"/>
      <c r="G82" s="399"/>
      <c r="H82" s="399"/>
      <c r="I82" s="399"/>
      <c r="J82" s="399"/>
      <c r="K82" s="399"/>
      <c r="L82" s="399"/>
      <c r="M82" s="399"/>
      <c r="N82" s="399"/>
      <c r="O82" s="399"/>
      <c r="P82" s="399"/>
      <c r="Q82" s="180">
        <v>1814</v>
      </c>
      <c r="R82" s="441"/>
      <c r="S82" s="441"/>
      <c r="T82" s="442"/>
    </row>
    <row r="83" spans="2:20" ht="12" customHeight="1" x14ac:dyDescent="0.25">
      <c r="B83" s="400" t="s">
        <v>290</v>
      </c>
      <c r="C83" s="401"/>
      <c r="D83" s="401"/>
      <c r="E83" s="401"/>
      <c r="F83" s="401"/>
      <c r="G83" s="401"/>
      <c r="H83" s="401"/>
      <c r="I83" s="401"/>
      <c r="J83" s="401"/>
      <c r="K83" s="401"/>
      <c r="L83" s="401"/>
      <c r="M83" s="401"/>
      <c r="N83" s="401"/>
      <c r="O83" s="401"/>
      <c r="P83" s="401"/>
      <c r="Q83" s="186">
        <v>1815</v>
      </c>
      <c r="R83" s="353"/>
      <c r="S83" s="353"/>
      <c r="T83" s="445"/>
    </row>
    <row r="84" spans="2:20" ht="12" customHeight="1" thickBot="1" x14ac:dyDescent="0.3">
      <c r="B84" s="402" t="s">
        <v>291</v>
      </c>
      <c r="C84" s="403"/>
      <c r="D84" s="403"/>
      <c r="E84" s="403"/>
      <c r="F84" s="403"/>
      <c r="G84" s="403"/>
      <c r="H84" s="403"/>
      <c r="I84" s="403"/>
      <c r="J84" s="403"/>
      <c r="K84" s="403"/>
      <c r="L84" s="403"/>
      <c r="M84" s="403"/>
      <c r="N84" s="403"/>
      <c r="O84" s="403"/>
      <c r="P84" s="403"/>
      <c r="Q84" s="202">
        <v>1816</v>
      </c>
      <c r="R84" s="443"/>
      <c r="S84" s="443"/>
      <c r="T84" s="444"/>
    </row>
    <row r="85" spans="2:20" ht="12" customHeight="1" x14ac:dyDescent="0.3"/>
    <row r="87" spans="2:20" ht="20.5" customHeight="1" thickBot="1" x14ac:dyDescent="0.35">
      <c r="B87" s="519" t="s">
        <v>645</v>
      </c>
      <c r="C87" s="520"/>
      <c r="D87" s="520"/>
      <c r="E87" s="520"/>
      <c r="F87" s="520"/>
      <c r="G87" s="520"/>
      <c r="H87" s="520"/>
      <c r="I87" s="520"/>
      <c r="J87" s="520"/>
      <c r="K87" s="520"/>
      <c r="L87" s="520"/>
      <c r="M87" s="520"/>
      <c r="N87" s="520"/>
      <c r="O87" s="520"/>
      <c r="P87" s="520"/>
      <c r="Q87" s="520"/>
      <c r="R87" s="520"/>
      <c r="S87" s="520"/>
      <c r="T87" s="521"/>
    </row>
    <row r="88" spans="2:20" ht="13" x14ac:dyDescent="0.3">
      <c r="B88" s="398" t="s">
        <v>204</v>
      </c>
      <c r="C88" s="456"/>
      <c r="D88" s="462"/>
      <c r="E88" s="462"/>
      <c r="F88" s="463"/>
      <c r="G88" s="463"/>
      <c r="H88" s="463"/>
      <c r="I88" s="463"/>
      <c r="J88" s="463"/>
      <c r="K88" s="463"/>
      <c r="L88" s="463"/>
      <c r="M88" s="463"/>
      <c r="N88" s="463"/>
      <c r="O88" s="463"/>
      <c r="P88" s="459"/>
      <c r="Q88" s="439">
        <v>1651</v>
      </c>
      <c r="R88" s="450"/>
      <c r="S88" s="450"/>
      <c r="T88" s="410" t="s">
        <v>50</v>
      </c>
    </row>
    <row r="89" spans="2:20" ht="13" x14ac:dyDescent="0.3">
      <c r="B89" s="400" t="s">
        <v>205</v>
      </c>
      <c r="C89" s="457"/>
      <c r="D89" s="464"/>
      <c r="E89" s="464"/>
      <c r="F89" s="465"/>
      <c r="G89" s="465"/>
      <c r="H89" s="465"/>
      <c r="I89" s="465"/>
      <c r="J89" s="465"/>
      <c r="K89" s="465"/>
      <c r="L89" s="465"/>
      <c r="M89" s="465"/>
      <c r="N89" s="465"/>
      <c r="O89" s="465"/>
      <c r="P89" s="460"/>
      <c r="Q89" s="451">
        <v>1652</v>
      </c>
      <c r="R89" s="452"/>
      <c r="S89" s="452"/>
      <c r="T89" s="411" t="s">
        <v>50</v>
      </c>
    </row>
    <row r="90" spans="2:20" ht="13" x14ac:dyDescent="0.3">
      <c r="B90" s="400" t="s">
        <v>206</v>
      </c>
      <c r="C90" s="457"/>
      <c r="D90" s="464"/>
      <c r="E90" s="464"/>
      <c r="F90" s="465"/>
      <c r="G90" s="465"/>
      <c r="H90" s="465"/>
      <c r="I90" s="465"/>
      <c r="J90" s="465"/>
      <c r="K90" s="465"/>
      <c r="L90" s="465"/>
      <c r="M90" s="465"/>
      <c r="N90" s="465"/>
      <c r="O90" s="465"/>
      <c r="P90" s="460"/>
      <c r="Q90" s="451">
        <v>1653</v>
      </c>
      <c r="R90" s="452"/>
      <c r="S90" s="452"/>
      <c r="T90" s="414" t="s">
        <v>631</v>
      </c>
    </row>
    <row r="91" spans="2:20" ht="13.5" thickBot="1" x14ac:dyDescent="0.35">
      <c r="B91" s="402" t="s">
        <v>160</v>
      </c>
      <c r="C91" s="458"/>
      <c r="D91" s="466"/>
      <c r="E91" s="466"/>
      <c r="F91" s="467"/>
      <c r="G91" s="467"/>
      <c r="H91" s="467"/>
      <c r="I91" s="467"/>
      <c r="J91" s="467"/>
      <c r="K91" s="467"/>
      <c r="L91" s="467"/>
      <c r="M91" s="467"/>
      <c r="N91" s="467"/>
      <c r="O91" s="467"/>
      <c r="P91" s="461"/>
      <c r="Q91" s="440">
        <v>1654</v>
      </c>
      <c r="R91" s="453"/>
      <c r="S91" s="453"/>
      <c r="T91" s="427" t="s">
        <v>69</v>
      </c>
    </row>
    <row r="93" spans="2:20" ht="15" customHeight="1" x14ac:dyDescent="0.3">
      <c r="B93" s="135" t="s">
        <v>613</v>
      </c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7"/>
    </row>
    <row r="94" spans="2:20" ht="13.5" thickBot="1" x14ac:dyDescent="0.35">
      <c r="B94" s="392" t="s">
        <v>25</v>
      </c>
      <c r="C94" s="381"/>
      <c r="D94" s="381"/>
      <c r="E94" s="381"/>
      <c r="F94" s="381"/>
      <c r="G94" s="381"/>
      <c r="H94" s="381"/>
      <c r="I94" s="381"/>
      <c r="J94" s="381"/>
      <c r="K94" s="381"/>
      <c r="L94" s="381"/>
      <c r="M94" s="381"/>
      <c r="N94" s="381"/>
      <c r="O94" s="381"/>
      <c r="P94" s="381"/>
      <c r="Q94" s="381"/>
      <c r="R94" s="381"/>
      <c r="S94" s="381"/>
      <c r="T94" s="382"/>
    </row>
    <row r="95" spans="2:20" x14ac:dyDescent="0.25">
      <c r="B95" s="277" t="s">
        <v>207</v>
      </c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439">
        <v>783</v>
      </c>
      <c r="S95" s="407"/>
      <c r="T95" s="421"/>
    </row>
    <row r="96" spans="2:20" x14ac:dyDescent="0.25">
      <c r="B96" s="280" t="s">
        <v>208</v>
      </c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451">
        <v>976</v>
      </c>
      <c r="S96" s="355"/>
      <c r="T96" s="426"/>
    </row>
    <row r="97" spans="2:20" x14ac:dyDescent="0.25">
      <c r="B97" s="280" t="s">
        <v>209</v>
      </c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451">
        <v>978</v>
      </c>
      <c r="S97" s="355"/>
      <c r="T97" s="426"/>
    </row>
    <row r="98" spans="2:20" x14ac:dyDescent="0.25">
      <c r="B98" s="280" t="s">
        <v>210</v>
      </c>
      <c r="C98" s="185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451">
        <v>1020</v>
      </c>
      <c r="S98" s="355"/>
      <c r="T98" s="426"/>
    </row>
    <row r="99" spans="2:20" x14ac:dyDescent="0.25">
      <c r="B99" s="280" t="s">
        <v>211</v>
      </c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451">
        <v>1019</v>
      </c>
      <c r="S99" s="355"/>
      <c r="T99" s="426"/>
    </row>
    <row r="100" spans="2:20" ht="13" thickBot="1" x14ac:dyDescent="0.3">
      <c r="B100" s="293" t="s">
        <v>212</v>
      </c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440">
        <v>974</v>
      </c>
      <c r="S100" s="409"/>
      <c r="T100" s="422"/>
    </row>
    <row r="101" spans="2:20" ht="13.5" thickBot="1" x14ac:dyDescent="0.35">
      <c r="B101" s="468" t="s">
        <v>26</v>
      </c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69"/>
      <c r="P101" s="469"/>
      <c r="Q101" s="469"/>
      <c r="R101" s="469"/>
      <c r="S101" s="469"/>
      <c r="T101" s="470"/>
    </row>
    <row r="102" spans="2:20" x14ac:dyDescent="0.25">
      <c r="B102" s="277" t="s">
        <v>213</v>
      </c>
      <c r="C102" s="179"/>
      <c r="D102" s="179"/>
      <c r="E102" s="179"/>
      <c r="F102" s="179"/>
      <c r="G102" s="179"/>
      <c r="H102" s="179"/>
      <c r="I102" s="180">
        <v>122</v>
      </c>
      <c r="J102" s="278"/>
      <c r="K102" s="278"/>
      <c r="L102" s="179" t="s">
        <v>214</v>
      </c>
      <c r="M102" s="179"/>
      <c r="N102" s="179"/>
      <c r="O102" s="179"/>
      <c r="P102" s="179"/>
      <c r="Q102" s="179"/>
      <c r="R102" s="439">
        <v>648</v>
      </c>
      <c r="S102" s="407"/>
      <c r="T102" s="421"/>
    </row>
    <row r="103" spans="2:20" x14ac:dyDescent="0.25">
      <c r="B103" s="280" t="s">
        <v>215</v>
      </c>
      <c r="C103" s="185"/>
      <c r="D103" s="185"/>
      <c r="E103" s="185"/>
      <c r="F103" s="185"/>
      <c r="G103" s="185"/>
      <c r="H103" s="185"/>
      <c r="I103" s="186">
        <v>123</v>
      </c>
      <c r="J103" s="281"/>
      <c r="K103" s="281"/>
      <c r="L103" s="185" t="s">
        <v>216</v>
      </c>
      <c r="M103" s="185"/>
      <c r="N103" s="185"/>
      <c r="O103" s="185"/>
      <c r="P103" s="185"/>
      <c r="Q103" s="185"/>
      <c r="R103" s="451">
        <v>647</v>
      </c>
      <c r="S103" s="355"/>
      <c r="T103" s="426"/>
    </row>
    <row r="104" spans="2:20" x14ac:dyDescent="0.25">
      <c r="B104" s="280" t="s">
        <v>217</v>
      </c>
      <c r="C104" s="185"/>
      <c r="D104" s="185"/>
      <c r="E104" s="185"/>
      <c r="F104" s="185"/>
      <c r="G104" s="185"/>
      <c r="H104" s="185"/>
      <c r="I104" s="186">
        <v>101</v>
      </c>
      <c r="J104" s="281"/>
      <c r="K104" s="281"/>
      <c r="L104" s="185" t="s">
        <v>218</v>
      </c>
      <c r="M104" s="185"/>
      <c r="N104" s="185"/>
      <c r="O104" s="185"/>
      <c r="P104" s="185"/>
      <c r="Q104" s="185"/>
      <c r="R104" s="451">
        <v>1003</v>
      </c>
      <c r="S104" s="355"/>
      <c r="T104" s="426"/>
    </row>
    <row r="105" spans="2:20" x14ac:dyDescent="0.25">
      <c r="B105" s="280" t="s">
        <v>219</v>
      </c>
      <c r="C105" s="185"/>
      <c r="D105" s="185"/>
      <c r="E105" s="185"/>
      <c r="F105" s="185"/>
      <c r="G105" s="185"/>
      <c r="H105" s="185"/>
      <c r="I105" s="186">
        <v>102</v>
      </c>
      <c r="J105" s="281"/>
      <c r="K105" s="281"/>
      <c r="L105" s="185" t="s">
        <v>220</v>
      </c>
      <c r="M105" s="185"/>
      <c r="N105" s="185"/>
      <c r="O105" s="185"/>
      <c r="P105" s="185"/>
      <c r="Q105" s="185"/>
      <c r="R105" s="451">
        <v>1004</v>
      </c>
      <c r="S105" s="355"/>
      <c r="T105" s="426"/>
    </row>
    <row r="106" spans="2:20" x14ac:dyDescent="0.25">
      <c r="B106" s="280" t="s">
        <v>221</v>
      </c>
      <c r="C106" s="185"/>
      <c r="D106" s="185"/>
      <c r="E106" s="185"/>
      <c r="F106" s="185"/>
      <c r="G106" s="185"/>
      <c r="H106" s="185"/>
      <c r="I106" s="186">
        <v>784</v>
      </c>
      <c r="J106" s="281"/>
      <c r="K106" s="281"/>
      <c r="L106" s="185" t="s">
        <v>222</v>
      </c>
      <c r="M106" s="185"/>
      <c r="N106" s="185"/>
      <c r="O106" s="185"/>
      <c r="P106" s="185"/>
      <c r="Q106" s="185"/>
      <c r="R106" s="451">
        <v>843</v>
      </c>
      <c r="S106" s="355"/>
      <c r="T106" s="426"/>
    </row>
    <row r="107" spans="2:20" ht="13" thickBot="1" x14ac:dyDescent="0.3">
      <c r="B107" s="293" t="s">
        <v>223</v>
      </c>
      <c r="C107" s="223"/>
      <c r="D107" s="223"/>
      <c r="E107" s="223"/>
      <c r="F107" s="223"/>
      <c r="G107" s="223"/>
      <c r="H107" s="223"/>
      <c r="I107" s="202">
        <v>129</v>
      </c>
      <c r="J107" s="294"/>
      <c r="K107" s="294"/>
      <c r="L107" s="295"/>
      <c r="M107" s="295"/>
      <c r="N107" s="295"/>
      <c r="O107" s="295"/>
      <c r="P107" s="295"/>
      <c r="Q107" s="295"/>
      <c r="R107" s="295"/>
      <c r="S107" s="295"/>
      <c r="T107" s="296"/>
    </row>
    <row r="108" spans="2:20" ht="13.5" thickBot="1" x14ac:dyDescent="0.35">
      <c r="B108" s="468" t="s">
        <v>27</v>
      </c>
      <c r="C108" s="469"/>
      <c r="D108" s="469"/>
      <c r="E108" s="469"/>
      <c r="F108" s="469"/>
      <c r="G108" s="469"/>
      <c r="H108" s="469"/>
      <c r="I108" s="469"/>
      <c r="J108" s="469"/>
      <c r="K108" s="469"/>
      <c r="L108" s="469"/>
      <c r="M108" s="469"/>
      <c r="N108" s="469"/>
      <c r="O108" s="469"/>
      <c r="P108" s="469"/>
      <c r="Q108" s="469"/>
      <c r="R108" s="469"/>
      <c r="S108" s="469"/>
      <c r="T108" s="470"/>
    </row>
    <row r="109" spans="2:20" x14ac:dyDescent="0.25">
      <c r="B109" s="277" t="s">
        <v>224</v>
      </c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439">
        <v>1005</v>
      </c>
      <c r="S109" s="407"/>
      <c r="T109" s="421"/>
    </row>
    <row r="110" spans="2:20" x14ac:dyDescent="0.25">
      <c r="B110" s="280" t="s">
        <v>225</v>
      </c>
      <c r="C110" s="185"/>
      <c r="D110" s="185"/>
      <c r="E110" s="185"/>
      <c r="F110" s="185"/>
      <c r="G110" s="185"/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451">
        <v>975</v>
      </c>
      <c r="S110" s="355"/>
      <c r="T110" s="426"/>
    </row>
    <row r="111" spans="2:20" x14ac:dyDescent="0.25">
      <c r="B111" s="280" t="s">
        <v>226</v>
      </c>
      <c r="C111" s="185"/>
      <c r="D111" s="185"/>
      <c r="E111" s="185"/>
      <c r="F111" s="185"/>
      <c r="G111" s="185"/>
      <c r="H111" s="185"/>
      <c r="I111" s="185"/>
      <c r="J111" s="185"/>
      <c r="K111" s="185"/>
      <c r="L111" s="185"/>
      <c r="M111" s="185"/>
      <c r="N111" s="185"/>
      <c r="O111" s="185"/>
      <c r="P111" s="185"/>
      <c r="Q111" s="185"/>
      <c r="R111" s="451">
        <v>1021</v>
      </c>
      <c r="S111" s="355"/>
      <c r="T111" s="426"/>
    </row>
    <row r="112" spans="2:20" x14ac:dyDescent="0.25">
      <c r="B112" s="280" t="s">
        <v>227</v>
      </c>
      <c r="C112" s="185"/>
      <c r="D112" s="185"/>
      <c r="E112" s="185"/>
      <c r="F112" s="185"/>
      <c r="G112" s="185"/>
      <c r="H112" s="185"/>
      <c r="I112" s="185"/>
      <c r="J112" s="185"/>
      <c r="K112" s="185"/>
      <c r="L112" s="185"/>
      <c r="M112" s="185"/>
      <c r="N112" s="185"/>
      <c r="O112" s="185"/>
      <c r="P112" s="185"/>
      <c r="Q112" s="185"/>
      <c r="R112" s="451">
        <v>1191</v>
      </c>
      <c r="S112" s="355"/>
      <c r="T112" s="426"/>
    </row>
    <row r="113" spans="2:20" x14ac:dyDescent="0.25">
      <c r="B113" s="280" t="s">
        <v>228</v>
      </c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  <c r="R113" s="451">
        <v>1192</v>
      </c>
      <c r="S113" s="355"/>
      <c r="T113" s="426"/>
    </row>
    <row r="114" spans="2:20" x14ac:dyDescent="0.25">
      <c r="B114" s="280" t="s">
        <v>229</v>
      </c>
      <c r="C114" s="185"/>
      <c r="D114" s="185"/>
      <c r="E114" s="185"/>
      <c r="F114" s="185"/>
      <c r="G114" s="185"/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451">
        <v>1193</v>
      </c>
      <c r="S114" s="355"/>
      <c r="T114" s="426"/>
    </row>
    <row r="115" spans="2:20" x14ac:dyDescent="0.25">
      <c r="B115" s="280" t="s">
        <v>230</v>
      </c>
      <c r="C115" s="185"/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185"/>
      <c r="Q115" s="185"/>
      <c r="R115" s="451">
        <v>1194</v>
      </c>
      <c r="S115" s="355"/>
      <c r="T115" s="426"/>
    </row>
    <row r="116" spans="2:20" x14ac:dyDescent="0.3">
      <c r="B116" s="280" t="s">
        <v>231</v>
      </c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  <c r="P116" s="185"/>
      <c r="Q116" s="185"/>
      <c r="R116" s="451">
        <v>1782</v>
      </c>
      <c r="S116" s="408"/>
      <c r="T116" s="471"/>
    </row>
    <row r="117" spans="2:20" ht="13" thickBot="1" x14ac:dyDescent="0.35">
      <c r="B117" s="293" t="s">
        <v>232</v>
      </c>
      <c r="C117" s="223"/>
      <c r="D117" s="223"/>
      <c r="E117" s="223"/>
      <c r="F117" s="223"/>
      <c r="G117" s="223"/>
      <c r="H117" s="223"/>
      <c r="I117" s="223"/>
      <c r="J117" s="223"/>
      <c r="K117" s="223"/>
      <c r="L117" s="223"/>
      <c r="M117" s="223"/>
      <c r="N117" s="223"/>
      <c r="O117" s="223"/>
      <c r="P117" s="223"/>
      <c r="Q117" s="223"/>
      <c r="R117" s="440">
        <v>1783</v>
      </c>
      <c r="S117" s="472"/>
      <c r="T117" s="473"/>
    </row>
    <row r="118" spans="2:20" ht="13.5" thickBot="1" x14ac:dyDescent="0.35">
      <c r="B118" s="468" t="s">
        <v>28</v>
      </c>
      <c r="C118" s="469"/>
      <c r="D118" s="469"/>
      <c r="E118" s="469"/>
      <c r="F118" s="469"/>
      <c r="G118" s="469"/>
      <c r="H118" s="469"/>
      <c r="I118" s="469"/>
      <c r="J118" s="469"/>
      <c r="K118" s="469"/>
      <c r="L118" s="469"/>
      <c r="M118" s="469"/>
      <c r="N118" s="469"/>
      <c r="O118" s="469"/>
      <c r="P118" s="469"/>
      <c r="Q118" s="469"/>
      <c r="R118" s="469"/>
      <c r="S118" s="469"/>
      <c r="T118" s="470"/>
    </row>
    <row r="119" spans="2:20" x14ac:dyDescent="0.25">
      <c r="B119" s="277" t="s">
        <v>233</v>
      </c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439">
        <v>1195</v>
      </c>
      <c r="S119" s="407"/>
      <c r="T119" s="421"/>
    </row>
    <row r="120" spans="2:20" x14ac:dyDescent="0.25">
      <c r="B120" s="280" t="s">
        <v>234</v>
      </c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451">
        <v>1691</v>
      </c>
      <c r="S120" s="355"/>
      <c r="T120" s="426"/>
    </row>
    <row r="121" spans="2:20" x14ac:dyDescent="0.25">
      <c r="B121" s="280" t="s">
        <v>235</v>
      </c>
      <c r="C121" s="185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5"/>
      <c r="Q121" s="185"/>
      <c r="R121" s="451">
        <v>1196</v>
      </c>
      <c r="S121" s="355"/>
      <c r="T121" s="426"/>
    </row>
    <row r="122" spans="2:20" x14ac:dyDescent="0.25">
      <c r="B122" s="280" t="s">
        <v>236</v>
      </c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451">
        <v>1197</v>
      </c>
      <c r="S122" s="355"/>
      <c r="T122" s="426"/>
    </row>
    <row r="123" spans="2:20" x14ac:dyDescent="0.25">
      <c r="B123" s="280" t="s">
        <v>237</v>
      </c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  <c r="M123" s="185"/>
      <c r="N123" s="185"/>
      <c r="O123" s="185"/>
      <c r="P123" s="185"/>
      <c r="Q123" s="185"/>
      <c r="R123" s="451">
        <v>238</v>
      </c>
      <c r="S123" s="355"/>
      <c r="T123" s="426"/>
    </row>
    <row r="124" spans="2:20" ht="13" thickBot="1" x14ac:dyDescent="0.3">
      <c r="B124" s="293" t="s">
        <v>238</v>
      </c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23"/>
      <c r="Q124" s="223"/>
      <c r="R124" s="440">
        <v>1586</v>
      </c>
      <c r="S124" s="409"/>
      <c r="T124" s="422"/>
    </row>
    <row r="125" spans="2:20" ht="13.5" thickBot="1" x14ac:dyDescent="0.35">
      <c r="B125" s="468" t="s">
        <v>29</v>
      </c>
      <c r="C125" s="469"/>
      <c r="D125" s="469"/>
      <c r="E125" s="469"/>
      <c r="F125" s="469"/>
      <c r="G125" s="469"/>
      <c r="H125" s="469"/>
      <c r="I125" s="469"/>
      <c r="J125" s="469"/>
      <c r="K125" s="469"/>
      <c r="L125" s="469"/>
      <c r="M125" s="469"/>
      <c r="N125" s="469"/>
      <c r="O125" s="469"/>
      <c r="P125" s="469"/>
      <c r="Q125" s="469"/>
      <c r="R125" s="469"/>
      <c r="S125" s="469"/>
      <c r="T125" s="470"/>
    </row>
    <row r="126" spans="2:20" x14ac:dyDescent="0.25">
      <c r="B126" s="277" t="s">
        <v>239</v>
      </c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439">
        <v>1823</v>
      </c>
      <c r="S126" s="407"/>
      <c r="T126" s="421"/>
    </row>
    <row r="127" spans="2:20" x14ac:dyDescent="0.25">
      <c r="B127" s="280" t="s">
        <v>240</v>
      </c>
      <c r="C127" s="185"/>
      <c r="D127" s="185"/>
      <c r="E127" s="185"/>
      <c r="F127" s="185"/>
      <c r="G127" s="185"/>
      <c r="H127" s="185"/>
      <c r="I127" s="185"/>
      <c r="J127" s="185"/>
      <c r="K127" s="185"/>
      <c r="L127" s="185"/>
      <c r="M127" s="185"/>
      <c r="N127" s="185"/>
      <c r="O127" s="185"/>
      <c r="P127" s="185"/>
      <c r="Q127" s="185"/>
      <c r="R127" s="451">
        <v>1824</v>
      </c>
      <c r="S127" s="355"/>
      <c r="T127" s="426"/>
    </row>
    <row r="128" spans="2:20" x14ac:dyDescent="0.25">
      <c r="B128" s="280" t="s">
        <v>241</v>
      </c>
      <c r="C128" s="185"/>
      <c r="D128" s="185"/>
      <c r="E128" s="185"/>
      <c r="F128" s="185"/>
      <c r="G128" s="185"/>
      <c r="H128" s="185"/>
      <c r="I128" s="185"/>
      <c r="J128" s="185"/>
      <c r="K128" s="185"/>
      <c r="L128" s="185"/>
      <c r="M128" s="185"/>
      <c r="N128" s="185"/>
      <c r="O128" s="185"/>
      <c r="P128" s="185"/>
      <c r="Q128" s="185"/>
      <c r="R128" s="451">
        <v>1825</v>
      </c>
      <c r="S128" s="355"/>
      <c r="T128" s="426"/>
    </row>
    <row r="129" spans="2:20" ht="13" thickBot="1" x14ac:dyDescent="0.3">
      <c r="B129" s="293" t="s">
        <v>242</v>
      </c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  <c r="P129" s="223"/>
      <c r="Q129" s="223"/>
      <c r="R129" s="440">
        <v>1826</v>
      </c>
      <c r="S129" s="409"/>
      <c r="T129" s="422"/>
    </row>
    <row r="131" spans="2:20" ht="13.5" thickBot="1" x14ac:dyDescent="0.35">
      <c r="B131" s="474" t="s">
        <v>612</v>
      </c>
      <c r="C131" s="475"/>
      <c r="D131" s="475"/>
      <c r="E131" s="475"/>
      <c r="F131" s="475"/>
      <c r="G131" s="475"/>
      <c r="H131" s="475"/>
      <c r="I131" s="475"/>
      <c r="J131" s="475"/>
      <c r="K131" s="475"/>
      <c r="L131" s="475"/>
      <c r="M131" s="475"/>
      <c r="N131" s="475"/>
      <c r="O131" s="475"/>
      <c r="P131" s="475"/>
      <c r="Q131" s="475"/>
      <c r="R131" s="475"/>
      <c r="S131" s="475"/>
      <c r="T131" s="476"/>
    </row>
    <row r="132" spans="2:20" ht="13.5" thickBot="1" x14ac:dyDescent="0.35">
      <c r="B132" s="478" t="s">
        <v>30</v>
      </c>
      <c r="C132" s="478"/>
      <c r="D132" s="478"/>
      <c r="E132" s="478"/>
      <c r="F132" s="478"/>
      <c r="G132" s="478"/>
      <c r="H132" s="481" t="s">
        <v>31</v>
      </c>
      <c r="I132" s="481"/>
      <c r="J132" s="481"/>
      <c r="K132" s="479" t="s">
        <v>32</v>
      </c>
      <c r="L132" s="479"/>
      <c r="M132" s="479"/>
      <c r="N132" s="479" t="s">
        <v>33</v>
      </c>
      <c r="O132" s="479"/>
      <c r="P132" s="479"/>
      <c r="Q132" s="479"/>
      <c r="R132" s="479"/>
      <c r="S132" s="479"/>
      <c r="T132" s="480"/>
    </row>
    <row r="133" spans="2:20" ht="13.5" thickBot="1" x14ac:dyDescent="0.35">
      <c r="B133" s="478"/>
      <c r="C133" s="478"/>
      <c r="D133" s="478"/>
      <c r="E133" s="478"/>
      <c r="F133" s="478"/>
      <c r="G133" s="478"/>
      <c r="H133" s="481"/>
      <c r="I133" s="481"/>
      <c r="J133" s="481"/>
      <c r="K133" s="479"/>
      <c r="L133" s="479"/>
      <c r="M133" s="479"/>
      <c r="N133" s="479" t="s">
        <v>34</v>
      </c>
      <c r="O133" s="479"/>
      <c r="P133" s="479"/>
      <c r="Q133" s="479" t="s">
        <v>35</v>
      </c>
      <c r="R133" s="479"/>
      <c r="S133" s="479"/>
      <c r="T133" s="480"/>
    </row>
    <row r="134" spans="2:20" ht="13" x14ac:dyDescent="0.3">
      <c r="B134" s="482" t="s">
        <v>245</v>
      </c>
      <c r="C134" s="483"/>
      <c r="D134" s="484"/>
      <c r="E134" s="484"/>
      <c r="F134" s="485"/>
      <c r="G134" s="485"/>
      <c r="H134" s="486">
        <v>1358</v>
      </c>
      <c r="I134" s="487"/>
      <c r="J134" s="487"/>
      <c r="K134" s="486">
        <v>1359</v>
      </c>
      <c r="L134" s="487"/>
      <c r="M134" s="487"/>
      <c r="N134" s="486">
        <v>1360</v>
      </c>
      <c r="O134" s="487"/>
      <c r="P134" s="487"/>
      <c r="Q134" s="486">
        <v>1361</v>
      </c>
      <c r="R134" s="488"/>
      <c r="S134" s="488"/>
      <c r="T134" s="410" t="s">
        <v>50</v>
      </c>
    </row>
    <row r="135" spans="2:20" ht="13" x14ac:dyDescent="0.25">
      <c r="B135" s="26" t="s">
        <v>243</v>
      </c>
      <c r="C135" s="400"/>
      <c r="D135" s="401"/>
      <c r="E135" s="401"/>
      <c r="F135" s="200"/>
      <c r="G135" s="200"/>
      <c r="H135" s="186">
        <v>1184</v>
      </c>
      <c r="I135" s="281"/>
      <c r="J135" s="281"/>
      <c r="K135" s="186">
        <v>1362</v>
      </c>
      <c r="L135" s="281"/>
      <c r="M135" s="281"/>
      <c r="N135" s="186">
        <v>1363</v>
      </c>
      <c r="O135" s="281"/>
      <c r="P135" s="281"/>
      <c r="Q135" s="186">
        <v>1364</v>
      </c>
      <c r="R135" s="436"/>
      <c r="S135" s="436"/>
      <c r="T135" s="414" t="s">
        <v>631</v>
      </c>
    </row>
    <row r="136" spans="2:20" ht="13" x14ac:dyDescent="0.3">
      <c r="B136" s="131" t="s">
        <v>246</v>
      </c>
      <c r="C136" s="489"/>
      <c r="D136" s="490"/>
      <c r="E136" s="490"/>
      <c r="F136" s="491"/>
      <c r="G136" s="491"/>
      <c r="H136" s="186">
        <v>1365</v>
      </c>
      <c r="I136" s="289"/>
      <c r="J136" s="289"/>
      <c r="K136" s="186">
        <v>1366</v>
      </c>
      <c r="L136" s="289"/>
      <c r="M136" s="289"/>
      <c r="N136" s="186">
        <v>1367</v>
      </c>
      <c r="O136" s="289"/>
      <c r="P136" s="289"/>
      <c r="Q136" s="240"/>
      <c r="R136" s="240"/>
      <c r="S136" s="240"/>
      <c r="T136" s="411" t="s">
        <v>50</v>
      </c>
    </row>
    <row r="137" spans="2:20" ht="13" x14ac:dyDescent="0.25">
      <c r="B137" s="26" t="s">
        <v>243</v>
      </c>
      <c r="C137" s="400"/>
      <c r="D137" s="401"/>
      <c r="E137" s="401"/>
      <c r="F137" s="200"/>
      <c r="G137" s="200"/>
      <c r="H137" s="186">
        <v>1185</v>
      </c>
      <c r="I137" s="281"/>
      <c r="J137" s="281"/>
      <c r="K137" s="186">
        <v>1369</v>
      </c>
      <c r="L137" s="281"/>
      <c r="M137" s="281"/>
      <c r="N137" s="186">
        <v>1370</v>
      </c>
      <c r="O137" s="281"/>
      <c r="P137" s="281"/>
      <c r="Q137" s="241"/>
      <c r="R137" s="241"/>
      <c r="S137" s="241"/>
      <c r="T137" s="414" t="s">
        <v>631</v>
      </c>
    </row>
    <row r="138" spans="2:20" ht="13.5" thickBot="1" x14ac:dyDescent="0.35">
      <c r="B138" s="100" t="s">
        <v>244</v>
      </c>
      <c r="C138" s="492"/>
      <c r="D138" s="493"/>
      <c r="E138" s="493"/>
      <c r="F138" s="494"/>
      <c r="G138" s="494"/>
      <c r="H138" s="206">
        <v>1096</v>
      </c>
      <c r="I138" s="495"/>
      <c r="J138" s="495"/>
      <c r="K138" s="206">
        <v>1097</v>
      </c>
      <c r="L138" s="495"/>
      <c r="M138" s="495"/>
      <c r="N138" s="206">
        <v>1106</v>
      </c>
      <c r="O138" s="495"/>
      <c r="P138" s="495"/>
      <c r="Q138" s="206">
        <v>1372</v>
      </c>
      <c r="R138" s="496"/>
      <c r="S138" s="496"/>
      <c r="T138" s="497" t="s">
        <v>69</v>
      </c>
    </row>
    <row r="140" spans="2:20" ht="14" x14ac:dyDescent="0.3">
      <c r="B140" s="517" t="s">
        <v>644</v>
      </c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</row>
    <row r="141" spans="2:20" ht="13.5" thickBot="1" x14ac:dyDescent="0.35">
      <c r="B141" s="392" t="s">
        <v>36</v>
      </c>
      <c r="C141" s="381"/>
      <c r="D141" s="381"/>
      <c r="E141" s="381"/>
      <c r="F141" s="381"/>
      <c r="G141" s="381"/>
      <c r="H141" s="381"/>
      <c r="I141" s="381"/>
      <c r="J141" s="381"/>
      <c r="K141" s="381"/>
      <c r="L141" s="381"/>
      <c r="M141" s="381"/>
      <c r="N141" s="381"/>
      <c r="O141" s="381"/>
      <c r="P141" s="381"/>
      <c r="Q141" s="381"/>
      <c r="R141" s="381"/>
      <c r="S141" s="381"/>
      <c r="T141" s="381"/>
    </row>
    <row r="142" spans="2:20" ht="13.5" thickBot="1" x14ac:dyDescent="0.35">
      <c r="B142" s="498" t="s">
        <v>37</v>
      </c>
      <c r="C142" s="499"/>
      <c r="D142" s="499"/>
      <c r="E142" s="499"/>
      <c r="F142" s="499"/>
      <c r="G142" s="499"/>
      <c r="H142" s="499"/>
      <c r="I142" s="499"/>
      <c r="J142" s="499"/>
      <c r="K142" s="499"/>
      <c r="L142" s="506"/>
      <c r="M142" s="508" t="s">
        <v>38</v>
      </c>
      <c r="N142" s="508"/>
      <c r="O142" s="508" t="s">
        <v>39</v>
      </c>
      <c r="P142" s="508"/>
      <c r="Q142" s="508"/>
      <c r="R142" s="509" t="s">
        <v>40</v>
      </c>
      <c r="S142" s="509"/>
      <c r="T142" s="509"/>
    </row>
    <row r="143" spans="2:20" ht="13" customHeight="1" x14ac:dyDescent="0.25">
      <c r="B143" s="400" t="s">
        <v>132</v>
      </c>
      <c r="C143" s="401"/>
      <c r="D143" s="401"/>
      <c r="E143" s="401"/>
      <c r="F143" s="401"/>
      <c r="G143" s="401"/>
      <c r="H143" s="401"/>
      <c r="I143" s="401"/>
      <c r="J143" s="401"/>
      <c r="K143" s="401"/>
      <c r="L143" s="401"/>
      <c r="M143" s="267">
        <v>994</v>
      </c>
      <c r="N143" s="510"/>
      <c r="O143" s="267">
        <v>876</v>
      </c>
      <c r="P143" s="513"/>
      <c r="Q143" s="514"/>
      <c r="R143" s="507">
        <v>898</v>
      </c>
      <c r="S143" s="511"/>
      <c r="T143" s="512"/>
    </row>
    <row r="144" spans="2:20" ht="13" customHeight="1" x14ac:dyDescent="0.25">
      <c r="B144" s="400" t="s">
        <v>133</v>
      </c>
      <c r="C144" s="401"/>
      <c r="D144" s="401"/>
      <c r="E144" s="401"/>
      <c r="F144" s="401"/>
      <c r="G144" s="401"/>
      <c r="H144" s="401"/>
      <c r="I144" s="401"/>
      <c r="J144" s="401"/>
      <c r="K144" s="401"/>
      <c r="L144" s="401"/>
      <c r="M144" s="186">
        <v>986</v>
      </c>
      <c r="N144" s="446"/>
      <c r="O144" s="186">
        <v>990</v>
      </c>
      <c r="P144" s="515"/>
      <c r="Q144" s="516"/>
      <c r="R144" s="451">
        <v>373</v>
      </c>
      <c r="S144" s="353"/>
      <c r="T144" s="445"/>
    </row>
    <row r="145" spans="2:20" ht="13" customHeight="1" x14ac:dyDescent="0.25">
      <c r="B145" s="400" t="s">
        <v>134</v>
      </c>
      <c r="C145" s="401"/>
      <c r="D145" s="401"/>
      <c r="E145" s="401"/>
      <c r="F145" s="401"/>
      <c r="G145" s="401"/>
      <c r="H145" s="401"/>
      <c r="I145" s="401"/>
      <c r="J145" s="401"/>
      <c r="K145" s="401"/>
      <c r="L145" s="401"/>
      <c r="M145" s="186">
        <v>987</v>
      </c>
      <c r="N145" s="446"/>
      <c r="O145" s="186">
        <v>991</v>
      </c>
      <c r="P145" s="515"/>
      <c r="Q145" s="516"/>
      <c r="R145" s="451">
        <v>382</v>
      </c>
      <c r="S145" s="353"/>
      <c r="T145" s="445"/>
    </row>
    <row r="146" spans="2:20" ht="13" customHeight="1" x14ac:dyDescent="0.25">
      <c r="B146" s="400" t="s">
        <v>135</v>
      </c>
      <c r="C146" s="401"/>
      <c r="D146" s="401"/>
      <c r="E146" s="401"/>
      <c r="F146" s="401"/>
      <c r="G146" s="401"/>
      <c r="H146" s="401"/>
      <c r="I146" s="401"/>
      <c r="J146" s="401"/>
      <c r="K146" s="401"/>
      <c r="L146" s="401"/>
      <c r="M146" s="186">
        <v>988</v>
      </c>
      <c r="N146" s="446"/>
      <c r="O146" s="186">
        <v>1001</v>
      </c>
      <c r="P146" s="515"/>
      <c r="Q146" s="516"/>
      <c r="R146" s="451">
        <v>761</v>
      </c>
      <c r="S146" s="353"/>
      <c r="T146" s="445"/>
    </row>
    <row r="147" spans="2:20" ht="13" customHeight="1" x14ac:dyDescent="0.25">
      <c r="B147" s="400" t="s">
        <v>136</v>
      </c>
      <c r="C147" s="401"/>
      <c r="D147" s="401"/>
      <c r="E147" s="401"/>
      <c r="F147" s="401"/>
      <c r="G147" s="401"/>
      <c r="H147" s="401"/>
      <c r="I147" s="401"/>
      <c r="J147" s="401"/>
      <c r="K147" s="401"/>
      <c r="L147" s="401"/>
      <c r="M147" s="186">
        <v>792</v>
      </c>
      <c r="N147" s="446"/>
      <c r="O147" s="186">
        <v>794</v>
      </c>
      <c r="P147" s="515"/>
      <c r="Q147" s="516"/>
      <c r="R147" s="451">
        <v>773</v>
      </c>
      <c r="S147" s="353"/>
      <c r="T147" s="445"/>
    </row>
    <row r="148" spans="2:20" x14ac:dyDescent="0.3">
      <c r="B148" s="500" t="s">
        <v>137</v>
      </c>
      <c r="C148" s="501"/>
      <c r="D148" s="501"/>
      <c r="E148" s="501"/>
      <c r="F148" s="501"/>
      <c r="G148" s="501"/>
      <c r="H148" s="388"/>
      <c r="I148" s="388"/>
      <c r="J148" s="388"/>
      <c r="K148" s="388"/>
      <c r="L148" s="388"/>
      <c r="M148" s="388"/>
      <c r="N148" s="388"/>
      <c r="O148" s="388"/>
      <c r="P148" s="388"/>
      <c r="Q148" s="388"/>
      <c r="R148" s="451">
        <v>365</v>
      </c>
      <c r="S148" s="502"/>
      <c r="T148" s="503"/>
    </row>
    <row r="149" spans="2:20" x14ac:dyDescent="0.3">
      <c r="B149" s="500" t="s">
        <v>138</v>
      </c>
      <c r="C149" s="501"/>
      <c r="D149" s="501"/>
      <c r="E149" s="501"/>
      <c r="F149" s="501"/>
      <c r="G149" s="501"/>
      <c r="H149" s="388"/>
      <c r="I149" s="388"/>
      <c r="J149" s="388"/>
      <c r="K149" s="388"/>
      <c r="L149" s="388"/>
      <c r="M149" s="388"/>
      <c r="N149" s="388"/>
      <c r="O149" s="388"/>
      <c r="P149" s="388"/>
      <c r="Q149" s="388"/>
      <c r="R149" s="451">
        <v>366</v>
      </c>
      <c r="S149" s="502"/>
      <c r="T149" s="503"/>
    </row>
    <row r="150" spans="2:20" x14ac:dyDescent="0.25">
      <c r="B150" s="500" t="s">
        <v>139</v>
      </c>
      <c r="C150" s="501"/>
      <c r="D150" s="501"/>
      <c r="E150" s="501"/>
      <c r="F150" s="501"/>
      <c r="G150" s="501"/>
      <c r="H150" s="388"/>
      <c r="I150" s="388"/>
      <c r="J150" s="388"/>
      <c r="K150" s="388"/>
      <c r="L150" s="388"/>
      <c r="M150" s="388"/>
      <c r="N150" s="388"/>
      <c r="O150" s="388"/>
      <c r="P150" s="388"/>
      <c r="Q150" s="388"/>
      <c r="R150" s="451">
        <v>392</v>
      </c>
      <c r="S150" s="353"/>
      <c r="T150" s="445"/>
    </row>
    <row r="151" spans="2:20" x14ac:dyDescent="0.25">
      <c r="B151" s="500" t="s">
        <v>140</v>
      </c>
      <c r="C151" s="501"/>
      <c r="D151" s="501"/>
      <c r="E151" s="501"/>
      <c r="F151" s="501"/>
      <c r="G151" s="501"/>
      <c r="H151" s="388"/>
      <c r="I151" s="388"/>
      <c r="J151" s="388"/>
      <c r="K151" s="388"/>
      <c r="L151" s="388"/>
      <c r="M151" s="388"/>
      <c r="N151" s="388"/>
      <c r="O151" s="388"/>
      <c r="P151" s="388"/>
      <c r="Q151" s="388"/>
      <c r="R151" s="451">
        <v>1153</v>
      </c>
      <c r="S151" s="353"/>
      <c r="T151" s="445"/>
    </row>
    <row r="152" spans="2:20" ht="13" thickBot="1" x14ac:dyDescent="0.3">
      <c r="B152" s="504" t="s">
        <v>141</v>
      </c>
      <c r="C152" s="505"/>
      <c r="D152" s="505"/>
      <c r="E152" s="505"/>
      <c r="F152" s="505"/>
      <c r="G152" s="505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440">
        <v>984</v>
      </c>
      <c r="S152" s="353"/>
      <c r="T152" s="445"/>
    </row>
    <row r="153" spans="2:20" ht="13.5" thickBot="1" x14ac:dyDescent="0.35">
      <c r="B153" s="468" t="s">
        <v>41</v>
      </c>
      <c r="C153" s="469"/>
      <c r="D153" s="469"/>
      <c r="E153" s="469"/>
      <c r="F153" s="469"/>
      <c r="G153" s="469"/>
      <c r="H153" s="469"/>
      <c r="I153" s="469"/>
      <c r="J153" s="469"/>
      <c r="K153" s="469"/>
      <c r="L153" s="469"/>
      <c r="M153" s="469"/>
      <c r="N153" s="469"/>
      <c r="O153" s="469"/>
      <c r="P153" s="469"/>
      <c r="Q153" s="469"/>
      <c r="R153" s="469"/>
      <c r="S153" s="469"/>
      <c r="T153" s="470"/>
    </row>
    <row r="154" spans="2:20" x14ac:dyDescent="0.25">
      <c r="B154" s="398" t="s">
        <v>142</v>
      </c>
      <c r="C154" s="399"/>
      <c r="D154" s="399"/>
      <c r="E154" s="399"/>
      <c r="F154" s="399"/>
      <c r="G154" s="399"/>
      <c r="H154" s="399"/>
      <c r="I154" s="399"/>
      <c r="J154" s="399"/>
      <c r="K154" s="399"/>
      <c r="L154" s="399"/>
      <c r="M154" s="399"/>
      <c r="N154" s="399"/>
      <c r="O154" s="399"/>
      <c r="P154" s="399"/>
      <c r="Q154" s="399"/>
      <c r="R154" s="439">
        <v>839</v>
      </c>
      <c r="S154" s="407"/>
      <c r="T154" s="421"/>
    </row>
    <row r="155" spans="2:20" x14ac:dyDescent="0.3">
      <c r="B155" s="489" t="s">
        <v>201</v>
      </c>
      <c r="C155" s="490"/>
      <c r="D155" s="490"/>
      <c r="E155" s="490"/>
      <c r="F155" s="490"/>
      <c r="G155" s="490"/>
      <c r="H155" s="490"/>
      <c r="I155" s="490"/>
      <c r="J155" s="490"/>
      <c r="K155" s="490"/>
      <c r="L155" s="490"/>
      <c r="M155" s="186">
        <v>989</v>
      </c>
      <c r="N155" s="197"/>
      <c r="O155" s="186">
        <v>993</v>
      </c>
      <c r="P155" s="289"/>
      <c r="Q155" s="289"/>
      <c r="R155" s="451">
        <v>384</v>
      </c>
      <c r="S155" s="408"/>
      <c r="T155" s="471"/>
    </row>
    <row r="156" spans="2:20" x14ac:dyDescent="0.25">
      <c r="B156" s="500" t="s">
        <v>143</v>
      </c>
      <c r="C156" s="501"/>
      <c r="D156" s="501"/>
      <c r="E156" s="501"/>
      <c r="F156" s="186">
        <v>815</v>
      </c>
      <c r="G156" s="187"/>
      <c r="H156" s="388"/>
      <c r="I156" s="388"/>
      <c r="J156" s="388"/>
      <c r="K156" s="388"/>
      <c r="L156" s="388"/>
      <c r="M156" s="388"/>
      <c r="N156" s="522"/>
      <c r="O156" s="522"/>
      <c r="P156" s="522"/>
      <c r="Q156" s="522"/>
      <c r="R156" s="451">
        <v>390</v>
      </c>
      <c r="S156" s="355"/>
      <c r="T156" s="426"/>
    </row>
    <row r="157" spans="2:20" x14ac:dyDescent="0.25">
      <c r="B157" s="500" t="s">
        <v>144</v>
      </c>
      <c r="C157" s="501"/>
      <c r="D157" s="501"/>
      <c r="E157" s="501"/>
      <c r="F157" s="186">
        <v>741</v>
      </c>
      <c r="G157" s="187"/>
      <c r="H157" s="388"/>
      <c r="I157" s="388"/>
      <c r="J157" s="388"/>
      <c r="K157" s="388"/>
      <c r="L157" s="388"/>
      <c r="M157" s="388"/>
      <c r="N157" s="522"/>
      <c r="O157" s="522"/>
      <c r="P157" s="522"/>
      <c r="Q157" s="522"/>
      <c r="R157" s="451">
        <v>742</v>
      </c>
      <c r="S157" s="355"/>
      <c r="T157" s="426"/>
    </row>
    <row r="158" spans="2:20" x14ac:dyDescent="0.25">
      <c r="B158" s="400" t="s">
        <v>145</v>
      </c>
      <c r="C158" s="401"/>
      <c r="D158" s="401"/>
      <c r="E158" s="401"/>
      <c r="F158" s="401"/>
      <c r="G158" s="401"/>
      <c r="H158" s="401"/>
      <c r="I158" s="401"/>
      <c r="J158" s="401"/>
      <c r="K158" s="401"/>
      <c r="L158" s="401"/>
      <c r="M158" s="388"/>
      <c r="N158" s="401"/>
      <c r="O158" s="401"/>
      <c r="P158" s="401"/>
      <c r="Q158" s="401"/>
      <c r="R158" s="451">
        <v>841</v>
      </c>
      <c r="S158" s="355"/>
      <c r="T158" s="426"/>
    </row>
    <row r="159" spans="2:20" ht="13" thickBot="1" x14ac:dyDescent="0.3">
      <c r="B159" s="504" t="s">
        <v>146</v>
      </c>
      <c r="C159" s="505"/>
      <c r="D159" s="505"/>
      <c r="E159" s="505"/>
      <c r="F159" s="505"/>
      <c r="G159" s="505"/>
      <c r="H159" s="505"/>
      <c r="I159" s="505"/>
      <c r="J159" s="505"/>
      <c r="K159" s="505"/>
      <c r="L159" s="505"/>
      <c r="M159" s="505"/>
      <c r="N159" s="505"/>
      <c r="O159" s="505"/>
      <c r="P159" s="505"/>
      <c r="Q159" s="505"/>
      <c r="R159" s="440">
        <v>855</v>
      </c>
      <c r="S159" s="409"/>
      <c r="T159" s="422"/>
    </row>
    <row r="160" spans="2:20" ht="13" x14ac:dyDescent="0.3">
      <c r="B160" s="393" t="s">
        <v>42</v>
      </c>
      <c r="C160" s="469"/>
      <c r="D160" s="469"/>
      <c r="E160" s="469"/>
      <c r="F160" s="469"/>
      <c r="G160" s="469"/>
      <c r="H160" s="469"/>
      <c r="I160" s="469"/>
      <c r="J160" s="469"/>
      <c r="K160" s="469"/>
      <c r="L160" s="469"/>
      <c r="M160" s="469"/>
      <c r="N160" s="469"/>
      <c r="O160" s="469"/>
      <c r="P160" s="469"/>
      <c r="Q160" s="469"/>
      <c r="R160" s="469"/>
      <c r="S160" s="469"/>
      <c r="T160" s="470"/>
    </row>
    <row r="161" spans="2:20" ht="26.5" customHeight="1" x14ac:dyDescent="0.3">
      <c r="B161" s="553" t="s">
        <v>147</v>
      </c>
      <c r="C161" s="554"/>
      <c r="D161" s="554"/>
      <c r="E161" s="555"/>
      <c r="F161" s="50">
        <v>828</v>
      </c>
      <c r="G161" s="523"/>
      <c r="H161" s="47" t="s">
        <v>148</v>
      </c>
      <c r="I161" s="48"/>
      <c r="J161" s="48"/>
      <c r="K161" s="48"/>
      <c r="L161" s="49"/>
      <c r="M161" s="50">
        <v>830</v>
      </c>
      <c r="N161" s="524"/>
      <c r="O161" s="556" t="s">
        <v>202</v>
      </c>
      <c r="P161" s="556"/>
      <c r="Q161" s="556"/>
      <c r="R161" s="557">
        <v>829</v>
      </c>
      <c r="S161" s="525"/>
      <c r="T161" s="525"/>
    </row>
    <row r="162" spans="2:20" ht="13.5" thickBot="1" x14ac:dyDescent="0.35">
      <c r="B162" s="128" t="s">
        <v>43</v>
      </c>
      <c r="C162" s="469"/>
      <c r="D162" s="469"/>
      <c r="E162" s="469"/>
      <c r="F162" s="469"/>
      <c r="G162" s="469"/>
      <c r="H162" s="469"/>
      <c r="I162" s="469"/>
      <c r="J162" s="469"/>
      <c r="K162" s="469"/>
      <c r="L162" s="469"/>
      <c r="M162" s="469"/>
      <c r="N162" s="469"/>
      <c r="O162" s="469"/>
      <c r="P162" s="469"/>
      <c r="Q162" s="469"/>
      <c r="R162" s="469"/>
      <c r="S162" s="469"/>
      <c r="T162" s="470"/>
    </row>
    <row r="163" spans="2:20" ht="13" x14ac:dyDescent="0.25">
      <c r="B163" s="498" t="s">
        <v>37</v>
      </c>
      <c r="C163" s="499"/>
      <c r="D163" s="499"/>
      <c r="E163" s="499"/>
      <c r="F163" s="499"/>
      <c r="G163" s="499"/>
      <c r="H163" s="499"/>
      <c r="I163" s="499"/>
      <c r="J163" s="499"/>
      <c r="K163" s="499"/>
      <c r="L163" s="499"/>
      <c r="M163" s="526" t="s">
        <v>38</v>
      </c>
      <c r="N163" s="526"/>
      <c r="O163" s="527" t="s">
        <v>203</v>
      </c>
      <c r="P163" s="527"/>
      <c r="Q163" s="527"/>
      <c r="R163" s="528"/>
      <c r="S163" s="528"/>
      <c r="T163" s="529"/>
    </row>
    <row r="164" spans="2:20" x14ac:dyDescent="0.25">
      <c r="B164" s="530" t="s">
        <v>149</v>
      </c>
      <c r="C164" s="531"/>
      <c r="D164" s="531"/>
      <c r="E164" s="531"/>
      <c r="F164" s="531"/>
      <c r="G164" s="531"/>
      <c r="H164" s="531"/>
      <c r="I164" s="531"/>
      <c r="J164" s="531"/>
      <c r="K164" s="531"/>
      <c r="L164" s="531"/>
      <c r="M164" s="186">
        <v>772</v>
      </c>
      <c r="N164" s="187"/>
      <c r="O164" s="186">
        <v>811</v>
      </c>
      <c r="P164" s="281"/>
      <c r="Q164" s="281"/>
      <c r="R164" s="532"/>
      <c r="S164" s="532"/>
      <c r="T164" s="533"/>
    </row>
    <row r="165" spans="2:20" x14ac:dyDescent="0.25">
      <c r="B165" s="530" t="s">
        <v>150</v>
      </c>
      <c r="C165" s="531"/>
      <c r="D165" s="531"/>
      <c r="E165" s="531"/>
      <c r="F165" s="531"/>
      <c r="G165" s="531"/>
      <c r="H165" s="531"/>
      <c r="I165" s="531"/>
      <c r="J165" s="531"/>
      <c r="K165" s="531"/>
      <c r="L165" s="531"/>
      <c r="M165" s="186">
        <v>873</v>
      </c>
      <c r="N165" s="187"/>
      <c r="O165" s="186">
        <v>1002</v>
      </c>
      <c r="P165" s="281"/>
      <c r="Q165" s="281"/>
      <c r="R165" s="532"/>
      <c r="S165" s="532"/>
      <c r="T165" s="533"/>
    </row>
    <row r="166" spans="2:20" x14ac:dyDescent="0.3">
      <c r="B166" s="530" t="s">
        <v>151</v>
      </c>
      <c r="C166" s="531"/>
      <c r="D166" s="531"/>
      <c r="E166" s="531"/>
      <c r="F166" s="531"/>
      <c r="G166" s="531"/>
      <c r="H166" s="531"/>
      <c r="I166" s="531"/>
      <c r="J166" s="531"/>
      <c r="K166" s="531"/>
      <c r="L166" s="531"/>
      <c r="M166" s="186">
        <v>1120</v>
      </c>
      <c r="N166" s="197"/>
      <c r="O166" s="186">
        <v>1121</v>
      </c>
      <c r="P166" s="289"/>
      <c r="Q166" s="289"/>
      <c r="R166" s="534"/>
      <c r="S166" s="534"/>
      <c r="T166" s="535"/>
    </row>
    <row r="167" spans="2:20" x14ac:dyDescent="0.25">
      <c r="B167" s="530" t="s">
        <v>152</v>
      </c>
      <c r="C167" s="531"/>
      <c r="D167" s="531"/>
      <c r="E167" s="531"/>
      <c r="F167" s="531"/>
      <c r="G167" s="531"/>
      <c r="H167" s="531"/>
      <c r="I167" s="531"/>
      <c r="J167" s="531"/>
      <c r="K167" s="531"/>
      <c r="L167" s="531"/>
      <c r="M167" s="186">
        <v>1122</v>
      </c>
      <c r="N167" s="187"/>
      <c r="O167" s="186">
        <v>1124</v>
      </c>
      <c r="P167" s="281"/>
      <c r="Q167" s="281"/>
      <c r="R167" s="532"/>
      <c r="S167" s="532"/>
      <c r="T167" s="533"/>
    </row>
    <row r="168" spans="2:20" x14ac:dyDescent="0.25">
      <c r="B168" s="530" t="s">
        <v>153</v>
      </c>
      <c r="C168" s="531"/>
      <c r="D168" s="531"/>
      <c r="E168" s="531"/>
      <c r="F168" s="531"/>
      <c r="G168" s="531"/>
      <c r="H168" s="531"/>
      <c r="I168" s="531"/>
      <c r="J168" s="531"/>
      <c r="K168" s="531"/>
      <c r="L168" s="531"/>
      <c r="M168" s="186">
        <v>1838</v>
      </c>
      <c r="N168" s="187"/>
      <c r="O168" s="186">
        <v>1839</v>
      </c>
      <c r="P168" s="281"/>
      <c r="Q168" s="281"/>
      <c r="R168" s="532"/>
      <c r="S168" s="532"/>
      <c r="T168" s="533"/>
    </row>
    <row r="169" spans="2:20" x14ac:dyDescent="0.25">
      <c r="B169" s="530" t="s">
        <v>154</v>
      </c>
      <c r="C169" s="531"/>
      <c r="D169" s="531"/>
      <c r="E169" s="531"/>
      <c r="F169" s="531"/>
      <c r="G169" s="531"/>
      <c r="H169" s="531"/>
      <c r="I169" s="531"/>
      <c r="J169" s="531"/>
      <c r="K169" s="531"/>
      <c r="L169" s="531"/>
      <c r="M169" s="186">
        <v>1775</v>
      </c>
      <c r="N169" s="187"/>
      <c r="O169" s="241"/>
      <c r="P169" s="241"/>
      <c r="Q169" s="241"/>
      <c r="R169" s="532"/>
      <c r="S169" s="532"/>
      <c r="T169" s="533"/>
    </row>
    <row r="170" spans="2:20" x14ac:dyDescent="0.25">
      <c r="B170" s="530" t="s">
        <v>155</v>
      </c>
      <c r="C170" s="531"/>
      <c r="D170" s="531"/>
      <c r="E170" s="531"/>
      <c r="F170" s="531"/>
      <c r="G170" s="531"/>
      <c r="H170" s="531"/>
      <c r="I170" s="531"/>
      <c r="J170" s="531"/>
      <c r="K170" s="531"/>
      <c r="L170" s="531"/>
      <c r="M170" s="186">
        <v>1911</v>
      </c>
      <c r="N170" s="187"/>
      <c r="O170" s="241"/>
      <c r="P170" s="241"/>
      <c r="Q170" s="241"/>
      <c r="R170" s="532"/>
      <c r="S170" s="532"/>
      <c r="T170" s="533"/>
    </row>
    <row r="171" spans="2:20" ht="13" x14ac:dyDescent="0.25">
      <c r="B171" s="536" t="s">
        <v>156</v>
      </c>
      <c r="C171" s="537"/>
      <c r="D171" s="537"/>
      <c r="E171" s="537"/>
      <c r="F171" s="537"/>
      <c r="G171" s="537"/>
      <c r="H171" s="537"/>
      <c r="I171" s="537"/>
      <c r="J171" s="537"/>
      <c r="K171" s="537"/>
      <c r="L171" s="537"/>
      <c r="M171" s="193">
        <v>1992</v>
      </c>
      <c r="N171" s="187"/>
      <c r="O171" s="241"/>
      <c r="P171" s="241"/>
      <c r="Q171" s="241"/>
      <c r="R171" s="532"/>
      <c r="S171" s="532"/>
      <c r="T171" s="533"/>
    </row>
    <row r="172" spans="2:20" x14ac:dyDescent="0.3">
      <c r="B172" s="538" t="s">
        <v>157</v>
      </c>
      <c r="C172" s="539"/>
      <c r="D172" s="539"/>
      <c r="E172" s="539"/>
      <c r="F172" s="539"/>
      <c r="G172" s="539"/>
      <c r="H172" s="539"/>
      <c r="I172" s="539"/>
      <c r="J172" s="539"/>
      <c r="K172" s="539"/>
      <c r="L172" s="539"/>
      <c r="M172" s="540" t="s">
        <v>158</v>
      </c>
      <c r="N172" s="540"/>
      <c r="O172" s="540" t="s">
        <v>159</v>
      </c>
      <c r="P172" s="540"/>
      <c r="Q172" s="540"/>
      <c r="R172" s="541" t="s">
        <v>160</v>
      </c>
      <c r="S172" s="541"/>
      <c r="T172" s="542"/>
    </row>
    <row r="173" spans="2:20" ht="13" thickBot="1" x14ac:dyDescent="0.3">
      <c r="B173" s="543"/>
      <c r="C173" s="544"/>
      <c r="D173" s="544"/>
      <c r="E173" s="544"/>
      <c r="F173" s="544"/>
      <c r="G173" s="544"/>
      <c r="H173" s="544"/>
      <c r="I173" s="544"/>
      <c r="J173" s="544"/>
      <c r="K173" s="544"/>
      <c r="L173" s="544"/>
      <c r="M173" s="202">
        <v>999</v>
      </c>
      <c r="N173" s="324"/>
      <c r="O173" s="202">
        <v>998</v>
      </c>
      <c r="P173" s="294"/>
      <c r="Q173" s="294"/>
      <c r="R173" s="440">
        <v>953</v>
      </c>
      <c r="S173" s="409"/>
      <c r="T173" s="422"/>
    </row>
    <row r="175" spans="2:20" ht="15" customHeight="1" thickBot="1" x14ac:dyDescent="0.35">
      <c r="B175" s="547" t="s">
        <v>646</v>
      </c>
      <c r="C175" s="548"/>
      <c r="D175" s="548"/>
      <c r="E175" s="548"/>
      <c r="F175" s="548"/>
      <c r="G175" s="548"/>
      <c r="H175" s="548"/>
      <c r="I175" s="548"/>
      <c r="J175" s="548"/>
      <c r="K175" s="548"/>
      <c r="L175" s="548"/>
      <c r="M175" s="548"/>
      <c r="N175" s="548"/>
      <c r="O175" s="548"/>
      <c r="P175" s="548"/>
      <c r="Q175" s="548"/>
      <c r="R175" s="548"/>
      <c r="S175" s="548"/>
      <c r="T175" s="549"/>
    </row>
    <row r="176" spans="2:20" ht="13" x14ac:dyDescent="0.25">
      <c r="B176" s="398" t="s">
        <v>161</v>
      </c>
      <c r="C176" s="456"/>
      <c r="D176" s="462"/>
      <c r="E176" s="462"/>
      <c r="F176" s="462"/>
      <c r="G176" s="462"/>
      <c r="H176" s="462"/>
      <c r="I176" s="462"/>
      <c r="J176" s="462"/>
      <c r="K176" s="462"/>
      <c r="L176" s="462"/>
      <c r="M176" s="462"/>
      <c r="N176" s="462"/>
      <c r="O176" s="462"/>
      <c r="P176" s="550"/>
      <c r="Q176" s="180">
        <v>1160</v>
      </c>
      <c r="R176" s="435"/>
      <c r="S176" s="435"/>
      <c r="T176" s="410" t="s">
        <v>50</v>
      </c>
    </row>
    <row r="177" spans="2:20" ht="13" x14ac:dyDescent="0.25">
      <c r="B177" s="400" t="s">
        <v>162</v>
      </c>
      <c r="C177" s="457"/>
      <c r="D177" s="464"/>
      <c r="E177" s="464"/>
      <c r="F177" s="464"/>
      <c r="G177" s="464"/>
      <c r="H177" s="464"/>
      <c r="I177" s="464"/>
      <c r="J177" s="464"/>
      <c r="K177" s="464"/>
      <c r="L177" s="464"/>
      <c r="M177" s="464"/>
      <c r="N177" s="464"/>
      <c r="O177" s="464"/>
      <c r="P177" s="551"/>
      <c r="Q177" s="186">
        <v>1163</v>
      </c>
      <c r="R177" s="436"/>
      <c r="S177" s="436"/>
      <c r="T177" s="414" t="s">
        <v>631</v>
      </c>
    </row>
    <row r="178" spans="2:20" ht="13" x14ac:dyDescent="0.25">
      <c r="B178" s="400" t="s">
        <v>163</v>
      </c>
      <c r="C178" s="457"/>
      <c r="D178" s="464"/>
      <c r="E178" s="464"/>
      <c r="F178" s="464"/>
      <c r="G178" s="464"/>
      <c r="H178" s="464"/>
      <c r="I178" s="464"/>
      <c r="J178" s="464"/>
      <c r="K178" s="464"/>
      <c r="L178" s="464"/>
      <c r="M178" s="464"/>
      <c r="N178" s="464"/>
      <c r="O178" s="464"/>
      <c r="P178" s="551"/>
      <c r="Q178" s="186">
        <v>1164</v>
      </c>
      <c r="R178" s="436"/>
      <c r="S178" s="436"/>
      <c r="T178" s="414" t="s">
        <v>631</v>
      </c>
    </row>
    <row r="179" spans="2:20" ht="13" x14ac:dyDescent="0.25">
      <c r="B179" s="400" t="s">
        <v>164</v>
      </c>
      <c r="C179" s="457"/>
      <c r="D179" s="464"/>
      <c r="E179" s="464"/>
      <c r="F179" s="464"/>
      <c r="G179" s="464"/>
      <c r="H179" s="464"/>
      <c r="I179" s="464"/>
      <c r="J179" s="464"/>
      <c r="K179" s="464"/>
      <c r="L179" s="464"/>
      <c r="M179" s="464"/>
      <c r="N179" s="464"/>
      <c r="O179" s="464"/>
      <c r="P179" s="551"/>
      <c r="Q179" s="186">
        <v>1166</v>
      </c>
      <c r="R179" s="436"/>
      <c r="S179" s="436"/>
      <c r="T179" s="411" t="s">
        <v>50</v>
      </c>
    </row>
    <row r="180" spans="2:20" ht="13" x14ac:dyDescent="0.25">
      <c r="B180" s="400" t="s">
        <v>165</v>
      </c>
      <c r="C180" s="457"/>
      <c r="D180" s="464"/>
      <c r="E180" s="464"/>
      <c r="F180" s="464"/>
      <c r="G180" s="464"/>
      <c r="H180" s="464"/>
      <c r="I180" s="464"/>
      <c r="J180" s="464"/>
      <c r="K180" s="464"/>
      <c r="L180" s="464"/>
      <c r="M180" s="464"/>
      <c r="N180" s="464"/>
      <c r="O180" s="464"/>
      <c r="P180" s="551"/>
      <c r="Q180" s="186">
        <v>1168</v>
      </c>
      <c r="R180" s="436"/>
      <c r="S180" s="436"/>
      <c r="T180" s="412" t="s">
        <v>69</v>
      </c>
    </row>
    <row r="181" spans="2:20" ht="13" x14ac:dyDescent="0.25">
      <c r="B181" s="400" t="s">
        <v>166</v>
      </c>
      <c r="C181" s="457"/>
      <c r="D181" s="464"/>
      <c r="E181" s="464"/>
      <c r="F181" s="464"/>
      <c r="G181" s="464"/>
      <c r="H181" s="464"/>
      <c r="I181" s="464"/>
      <c r="J181" s="464"/>
      <c r="K181" s="464"/>
      <c r="L181" s="464"/>
      <c r="M181" s="464"/>
      <c r="N181" s="464"/>
      <c r="O181" s="464"/>
      <c r="P181" s="551"/>
      <c r="Q181" s="186">
        <v>1169</v>
      </c>
      <c r="R181" s="436"/>
      <c r="S181" s="436"/>
      <c r="T181" s="412" t="s">
        <v>69</v>
      </c>
    </row>
    <row r="182" spans="2:20" ht="13" x14ac:dyDescent="0.25">
      <c r="B182" s="400" t="s">
        <v>167</v>
      </c>
      <c r="C182" s="457"/>
      <c r="D182" s="464"/>
      <c r="E182" s="464"/>
      <c r="F182" s="464"/>
      <c r="G182" s="464"/>
      <c r="H182" s="464"/>
      <c r="I182" s="464"/>
      <c r="J182" s="464"/>
      <c r="K182" s="464"/>
      <c r="L182" s="464"/>
      <c r="M182" s="464"/>
      <c r="N182" s="464"/>
      <c r="O182" s="464"/>
      <c r="P182" s="551"/>
      <c r="Q182" s="186">
        <v>1170</v>
      </c>
      <c r="R182" s="436"/>
      <c r="S182" s="436"/>
      <c r="T182" s="412" t="s">
        <v>69</v>
      </c>
    </row>
    <row r="183" spans="2:20" ht="13" x14ac:dyDescent="0.25">
      <c r="B183" s="400" t="s">
        <v>168</v>
      </c>
      <c r="C183" s="457"/>
      <c r="D183" s="464"/>
      <c r="E183" s="464"/>
      <c r="F183" s="464"/>
      <c r="G183" s="464"/>
      <c r="H183" s="464"/>
      <c r="I183" s="464"/>
      <c r="J183" s="464"/>
      <c r="K183" s="464"/>
      <c r="L183" s="464"/>
      <c r="M183" s="464"/>
      <c r="N183" s="464"/>
      <c r="O183" s="464"/>
      <c r="P183" s="551"/>
      <c r="Q183" s="186">
        <v>1171</v>
      </c>
      <c r="R183" s="436"/>
      <c r="S183" s="436"/>
      <c r="T183" s="411" t="s">
        <v>50</v>
      </c>
    </row>
    <row r="184" spans="2:20" ht="13" x14ac:dyDescent="0.25">
      <c r="B184" s="400" t="s">
        <v>169</v>
      </c>
      <c r="C184" s="457"/>
      <c r="D184" s="464"/>
      <c r="E184" s="464"/>
      <c r="F184" s="464"/>
      <c r="G184" s="464"/>
      <c r="H184" s="464"/>
      <c r="I184" s="464"/>
      <c r="J184" s="464"/>
      <c r="K184" s="464"/>
      <c r="L184" s="464"/>
      <c r="M184" s="464"/>
      <c r="N184" s="464"/>
      <c r="O184" s="464"/>
      <c r="P184" s="551"/>
      <c r="Q184" s="186">
        <v>1172</v>
      </c>
      <c r="R184" s="436"/>
      <c r="S184" s="436"/>
      <c r="T184" s="414" t="s">
        <v>631</v>
      </c>
    </row>
    <row r="185" spans="2:20" ht="13" x14ac:dyDescent="0.25">
      <c r="B185" s="400" t="s">
        <v>170</v>
      </c>
      <c r="C185" s="457"/>
      <c r="D185" s="464"/>
      <c r="E185" s="464"/>
      <c r="F185" s="464"/>
      <c r="G185" s="464"/>
      <c r="H185" s="464"/>
      <c r="I185" s="464"/>
      <c r="J185" s="464"/>
      <c r="K185" s="464"/>
      <c r="L185" s="464"/>
      <c r="M185" s="464"/>
      <c r="N185" s="464"/>
      <c r="O185" s="464"/>
      <c r="P185" s="551"/>
      <c r="Q185" s="186">
        <v>1173</v>
      </c>
      <c r="R185" s="436"/>
      <c r="S185" s="436"/>
      <c r="T185" s="411" t="s">
        <v>50</v>
      </c>
    </row>
    <row r="186" spans="2:20" ht="13.5" thickBot="1" x14ac:dyDescent="0.3">
      <c r="B186" s="402" t="s">
        <v>171</v>
      </c>
      <c r="C186" s="458"/>
      <c r="D186" s="466"/>
      <c r="E186" s="466"/>
      <c r="F186" s="466"/>
      <c r="G186" s="466"/>
      <c r="H186" s="466"/>
      <c r="I186" s="466"/>
      <c r="J186" s="466"/>
      <c r="K186" s="466"/>
      <c r="L186" s="466"/>
      <c r="M186" s="466"/>
      <c r="N186" s="466"/>
      <c r="O186" s="466"/>
      <c r="P186" s="552"/>
      <c r="Q186" s="202">
        <v>1174</v>
      </c>
      <c r="R186" s="438"/>
      <c r="S186" s="438"/>
      <c r="T186" s="427" t="s">
        <v>69</v>
      </c>
    </row>
    <row r="188" spans="2:20" ht="15" customHeight="1" thickBot="1" x14ac:dyDescent="0.35">
      <c r="B188" s="547" t="s">
        <v>647</v>
      </c>
      <c r="C188" s="548"/>
      <c r="D188" s="548"/>
      <c r="E188" s="548"/>
      <c r="F188" s="548"/>
      <c r="G188" s="548"/>
      <c r="H188" s="548"/>
      <c r="I188" s="548"/>
      <c r="J188" s="548"/>
      <c r="K188" s="548"/>
      <c r="L188" s="548"/>
      <c r="M188" s="548"/>
      <c r="N188" s="548"/>
      <c r="O188" s="548"/>
      <c r="P188" s="548"/>
      <c r="Q188" s="548"/>
      <c r="R188" s="548"/>
      <c r="S188" s="548"/>
      <c r="T188" s="549"/>
    </row>
    <row r="189" spans="2:20" x14ac:dyDescent="0.25">
      <c r="B189" s="277" t="s">
        <v>172</v>
      </c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80">
        <v>940</v>
      </c>
      <c r="R189" s="435"/>
      <c r="S189" s="435"/>
      <c r="T189" s="428"/>
    </row>
    <row r="190" spans="2:20" ht="13" x14ac:dyDescent="0.25">
      <c r="B190" s="280" t="s">
        <v>173</v>
      </c>
      <c r="C190" s="185"/>
      <c r="D190" s="185"/>
      <c r="E190" s="185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5"/>
      <c r="Q190" s="186">
        <v>938</v>
      </c>
      <c r="R190" s="436"/>
      <c r="S190" s="436"/>
      <c r="T190" s="411" t="s">
        <v>50</v>
      </c>
    </row>
    <row r="191" spans="2:20" ht="13" x14ac:dyDescent="0.25">
      <c r="B191" s="280" t="s">
        <v>174</v>
      </c>
      <c r="C191" s="185"/>
      <c r="D191" s="185"/>
      <c r="E191" s="185"/>
      <c r="F191" s="185"/>
      <c r="G191" s="185"/>
      <c r="H191" s="185"/>
      <c r="I191" s="185"/>
      <c r="J191" s="185"/>
      <c r="K191" s="185"/>
      <c r="L191" s="185"/>
      <c r="M191" s="185"/>
      <c r="N191" s="185"/>
      <c r="O191" s="185"/>
      <c r="P191" s="185"/>
      <c r="Q191" s="186">
        <v>949</v>
      </c>
      <c r="R191" s="436"/>
      <c r="S191" s="436"/>
      <c r="T191" s="411" t="s">
        <v>50</v>
      </c>
    </row>
    <row r="192" spans="2:20" ht="13" x14ac:dyDescent="0.25">
      <c r="B192" s="280" t="s">
        <v>175</v>
      </c>
      <c r="C192" s="185"/>
      <c r="D192" s="185"/>
      <c r="E192" s="185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  <c r="P192" s="185"/>
      <c r="Q192" s="186">
        <v>950</v>
      </c>
      <c r="R192" s="436"/>
      <c r="S192" s="436"/>
      <c r="T192" s="414" t="s">
        <v>631</v>
      </c>
    </row>
    <row r="193" spans="2:20" ht="13.5" thickBot="1" x14ac:dyDescent="0.3">
      <c r="B193" s="293" t="s">
        <v>176</v>
      </c>
      <c r="C193" s="223"/>
      <c r="D193" s="223"/>
      <c r="E193" s="223"/>
      <c r="F193" s="223"/>
      <c r="G193" s="223"/>
      <c r="H193" s="223"/>
      <c r="I193" s="223"/>
      <c r="J193" s="223"/>
      <c r="K193" s="223"/>
      <c r="L193" s="223"/>
      <c r="M193" s="223"/>
      <c r="N193" s="223"/>
      <c r="O193" s="223"/>
      <c r="P193" s="223"/>
      <c r="Q193" s="202">
        <v>1066</v>
      </c>
      <c r="R193" s="438"/>
      <c r="S193" s="438"/>
      <c r="T193" s="427" t="s">
        <v>69</v>
      </c>
    </row>
    <row r="195" spans="2:20" ht="15" customHeight="1" x14ac:dyDescent="0.3">
      <c r="B195" s="147" t="s">
        <v>648</v>
      </c>
      <c r="C195" s="148"/>
      <c r="D195" s="148"/>
      <c r="E195" s="148"/>
      <c r="F195" s="148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9"/>
    </row>
    <row r="196" spans="2:20" ht="13.5" thickBot="1" x14ac:dyDescent="0.35">
      <c r="B196" s="392" t="s">
        <v>44</v>
      </c>
      <c r="C196" s="381"/>
      <c r="D196" s="381"/>
      <c r="E196" s="381"/>
      <c r="F196" s="381"/>
      <c r="G196" s="381"/>
      <c r="H196" s="381"/>
      <c r="I196" s="381"/>
      <c r="J196" s="381"/>
      <c r="K196" s="381"/>
      <c r="L196" s="381"/>
      <c r="M196" s="381"/>
      <c r="N196" s="381"/>
      <c r="O196" s="381"/>
      <c r="P196" s="381"/>
      <c r="Q196" s="381"/>
      <c r="R196" s="381"/>
      <c r="S196" s="381"/>
      <c r="T196" s="382"/>
    </row>
    <row r="197" spans="2:20" x14ac:dyDescent="0.25">
      <c r="B197" s="394" t="s">
        <v>177</v>
      </c>
      <c r="C197" s="385"/>
      <c r="D197" s="386"/>
      <c r="E197" s="386"/>
      <c r="F197" s="386"/>
      <c r="G197" s="386"/>
      <c r="H197" s="386"/>
      <c r="I197" s="386"/>
      <c r="J197" s="386"/>
      <c r="K197" s="386"/>
      <c r="L197" s="386"/>
      <c r="M197" s="386"/>
      <c r="N197" s="386"/>
      <c r="O197" s="386"/>
      <c r="P197" s="386"/>
      <c r="Q197" s="180">
        <v>884</v>
      </c>
      <c r="R197" s="429"/>
      <c r="S197" s="429"/>
      <c r="T197" s="430"/>
    </row>
    <row r="198" spans="2:20" x14ac:dyDescent="0.25">
      <c r="B198" s="391" t="s">
        <v>178</v>
      </c>
      <c r="C198" s="387"/>
      <c r="D198" s="388"/>
      <c r="E198" s="388"/>
      <c r="F198" s="388"/>
      <c r="G198" s="388"/>
      <c r="H198" s="388"/>
      <c r="I198" s="388"/>
      <c r="J198" s="388"/>
      <c r="K198" s="388"/>
      <c r="L198" s="388"/>
      <c r="M198" s="388"/>
      <c r="N198" s="388"/>
      <c r="O198" s="388"/>
      <c r="P198" s="388"/>
      <c r="Q198" s="186">
        <v>885</v>
      </c>
      <c r="R198" s="431"/>
      <c r="S198" s="431"/>
      <c r="T198" s="432"/>
    </row>
    <row r="199" spans="2:20" x14ac:dyDescent="0.25">
      <c r="B199" s="391" t="s">
        <v>179</v>
      </c>
      <c r="C199" s="387"/>
      <c r="D199" s="388"/>
      <c r="E199" s="388"/>
      <c r="F199" s="388"/>
      <c r="G199" s="388"/>
      <c r="H199" s="388"/>
      <c r="I199" s="388"/>
      <c r="J199" s="388"/>
      <c r="K199" s="388"/>
      <c r="L199" s="388"/>
      <c r="M199" s="388"/>
      <c r="N199" s="388"/>
      <c r="O199" s="388"/>
      <c r="P199" s="388"/>
      <c r="Q199" s="186">
        <v>886</v>
      </c>
      <c r="R199" s="431"/>
      <c r="S199" s="431"/>
      <c r="T199" s="432"/>
    </row>
    <row r="200" spans="2:20" x14ac:dyDescent="0.25">
      <c r="B200" s="391" t="s">
        <v>180</v>
      </c>
      <c r="C200" s="387"/>
      <c r="D200" s="388"/>
      <c r="E200" s="388"/>
      <c r="F200" s="388"/>
      <c r="G200" s="388"/>
      <c r="H200" s="388"/>
      <c r="I200" s="388"/>
      <c r="J200" s="388"/>
      <c r="K200" s="388"/>
      <c r="L200" s="388"/>
      <c r="M200" s="388"/>
      <c r="N200" s="388"/>
      <c r="O200" s="388"/>
      <c r="P200" s="388"/>
      <c r="Q200" s="186">
        <v>985</v>
      </c>
      <c r="R200" s="431"/>
      <c r="S200" s="431"/>
      <c r="T200" s="432"/>
    </row>
    <row r="201" spans="2:20" ht="13" thickBot="1" x14ac:dyDescent="0.3">
      <c r="B201" s="395" t="s">
        <v>181</v>
      </c>
      <c r="C201" s="389"/>
      <c r="D201" s="390"/>
      <c r="E201" s="390"/>
      <c r="F201" s="390"/>
      <c r="G201" s="390"/>
      <c r="H201" s="390"/>
      <c r="I201" s="390"/>
      <c r="J201" s="390"/>
      <c r="K201" s="390"/>
      <c r="L201" s="390"/>
      <c r="M201" s="390"/>
      <c r="N201" s="390"/>
      <c r="O201" s="390"/>
      <c r="P201" s="390"/>
      <c r="Q201" s="202">
        <v>887</v>
      </c>
      <c r="R201" s="433"/>
      <c r="S201" s="433"/>
      <c r="T201" s="434"/>
    </row>
    <row r="202" spans="2:20" ht="13" x14ac:dyDescent="0.3">
      <c r="B202" s="393" t="s">
        <v>45</v>
      </c>
      <c r="C202" s="383"/>
      <c r="D202" s="383"/>
      <c r="E202" s="383"/>
      <c r="F202" s="383"/>
      <c r="G202" s="383"/>
      <c r="H202" s="383"/>
      <c r="I202" s="383"/>
      <c r="J202" s="383"/>
      <c r="K202" s="383"/>
      <c r="L202" s="383"/>
      <c r="M202" s="383"/>
      <c r="N202" s="383"/>
      <c r="O202" s="383"/>
      <c r="P202" s="383"/>
      <c r="Q202" s="383"/>
      <c r="R202" s="383"/>
      <c r="S202" s="383"/>
      <c r="T202" s="384"/>
    </row>
    <row r="203" spans="2:20" ht="13.5" thickBot="1" x14ac:dyDescent="0.35">
      <c r="B203" s="359" t="s">
        <v>46</v>
      </c>
      <c r="C203" s="360"/>
      <c r="D203" s="360"/>
      <c r="E203" s="360"/>
      <c r="F203" s="360"/>
      <c r="G203" s="360"/>
      <c r="H203" s="360"/>
      <c r="I203" s="360"/>
      <c r="J203" s="360"/>
      <c r="K203" s="360"/>
      <c r="L203" s="360"/>
      <c r="M203" s="360"/>
      <c r="N203" s="360"/>
      <c r="O203" s="360"/>
      <c r="P203" s="360"/>
      <c r="Q203" s="360"/>
      <c r="R203" s="360"/>
      <c r="S203" s="360"/>
      <c r="T203" s="361"/>
    </row>
    <row r="204" spans="2:20" ht="13" x14ac:dyDescent="0.25">
      <c r="B204" s="362" t="s">
        <v>182</v>
      </c>
      <c r="C204" s="363"/>
      <c r="D204" s="372"/>
      <c r="E204" s="376"/>
      <c r="F204" s="376"/>
      <c r="G204" s="376"/>
      <c r="H204" s="376"/>
      <c r="I204" s="376"/>
      <c r="J204" s="376"/>
      <c r="K204" s="376"/>
      <c r="L204" s="376"/>
      <c r="M204" s="376"/>
      <c r="N204" s="376"/>
      <c r="O204" s="376"/>
      <c r="P204" s="374"/>
      <c r="Q204" s="333">
        <v>1954</v>
      </c>
      <c r="R204" s="435"/>
      <c r="S204" s="435"/>
      <c r="T204" s="410" t="s">
        <v>50</v>
      </c>
    </row>
    <row r="205" spans="2:20" ht="13" x14ac:dyDescent="0.25">
      <c r="B205" s="364" t="s">
        <v>183</v>
      </c>
      <c r="C205" s="365"/>
      <c r="D205" s="373"/>
      <c r="E205" s="377"/>
      <c r="F205" s="377"/>
      <c r="G205" s="377"/>
      <c r="H205" s="377"/>
      <c r="I205" s="377"/>
      <c r="J205" s="377"/>
      <c r="K205" s="377"/>
      <c r="L205" s="377"/>
      <c r="M205" s="377"/>
      <c r="N205" s="377"/>
      <c r="O205" s="377"/>
      <c r="P205" s="375"/>
      <c r="Q205" s="237">
        <v>1955</v>
      </c>
      <c r="R205" s="436"/>
      <c r="S205" s="436"/>
      <c r="T205" s="411" t="s">
        <v>50</v>
      </c>
    </row>
    <row r="206" spans="2:20" ht="13" x14ac:dyDescent="0.25">
      <c r="B206" s="364" t="s">
        <v>184</v>
      </c>
      <c r="C206" s="365"/>
      <c r="D206" s="373"/>
      <c r="E206" s="377"/>
      <c r="F206" s="377"/>
      <c r="G206" s="377"/>
      <c r="H206" s="377"/>
      <c r="I206" s="377"/>
      <c r="J206" s="377"/>
      <c r="K206" s="377"/>
      <c r="L206" s="377"/>
      <c r="M206" s="377"/>
      <c r="N206" s="377"/>
      <c r="O206" s="377"/>
      <c r="P206" s="375"/>
      <c r="Q206" s="237">
        <v>1956</v>
      </c>
      <c r="R206" s="436"/>
      <c r="S206" s="436"/>
      <c r="T206" s="411" t="s">
        <v>50</v>
      </c>
    </row>
    <row r="207" spans="2:20" ht="13" x14ac:dyDescent="0.25">
      <c r="B207" s="364" t="s">
        <v>185</v>
      </c>
      <c r="C207" s="365"/>
      <c r="D207" s="373"/>
      <c r="E207" s="377"/>
      <c r="F207" s="377"/>
      <c r="G207" s="377"/>
      <c r="H207" s="377"/>
      <c r="I207" s="377"/>
      <c r="J207" s="377"/>
      <c r="K207" s="377"/>
      <c r="L207" s="377"/>
      <c r="M207" s="377"/>
      <c r="N207" s="377"/>
      <c r="O207" s="377"/>
      <c r="P207" s="375"/>
      <c r="Q207" s="237">
        <v>1957</v>
      </c>
      <c r="R207" s="436"/>
      <c r="S207" s="436"/>
      <c r="T207" s="411" t="s">
        <v>50</v>
      </c>
    </row>
    <row r="208" spans="2:20" ht="13" x14ac:dyDescent="0.25">
      <c r="B208" s="364" t="s">
        <v>186</v>
      </c>
      <c r="C208" s="365"/>
      <c r="D208" s="373"/>
      <c r="E208" s="377"/>
      <c r="F208" s="377"/>
      <c r="G208" s="377"/>
      <c r="H208" s="377"/>
      <c r="I208" s="377"/>
      <c r="J208" s="377"/>
      <c r="K208" s="377"/>
      <c r="L208" s="377"/>
      <c r="M208" s="377"/>
      <c r="N208" s="377"/>
      <c r="O208" s="377"/>
      <c r="P208" s="375"/>
      <c r="Q208" s="237">
        <v>1958</v>
      </c>
      <c r="R208" s="436"/>
      <c r="S208" s="436"/>
      <c r="T208" s="411" t="s">
        <v>50</v>
      </c>
    </row>
    <row r="209" spans="2:20" ht="13" x14ac:dyDescent="0.25">
      <c r="B209" s="364" t="s">
        <v>187</v>
      </c>
      <c r="C209" s="365"/>
      <c r="D209" s="373"/>
      <c r="E209" s="377"/>
      <c r="F209" s="377"/>
      <c r="G209" s="377"/>
      <c r="H209" s="377"/>
      <c r="I209" s="377"/>
      <c r="J209" s="377"/>
      <c r="K209" s="377"/>
      <c r="L209" s="377"/>
      <c r="M209" s="377"/>
      <c r="N209" s="377"/>
      <c r="O209" s="377"/>
      <c r="P209" s="375"/>
      <c r="Q209" s="237">
        <v>1959</v>
      </c>
      <c r="R209" s="436"/>
      <c r="S209" s="436"/>
      <c r="T209" s="411" t="s">
        <v>50</v>
      </c>
    </row>
    <row r="210" spans="2:20" ht="13" x14ac:dyDescent="0.25">
      <c r="B210" s="364" t="s">
        <v>188</v>
      </c>
      <c r="C210" s="365"/>
      <c r="D210" s="373"/>
      <c r="E210" s="377"/>
      <c r="F210" s="377"/>
      <c r="G210" s="377"/>
      <c r="H210" s="377"/>
      <c r="I210" s="377"/>
      <c r="J210" s="377"/>
      <c r="K210" s="377"/>
      <c r="L210" s="377"/>
      <c r="M210" s="377"/>
      <c r="N210" s="377"/>
      <c r="O210" s="377"/>
      <c r="P210" s="375"/>
      <c r="Q210" s="237">
        <v>1960</v>
      </c>
      <c r="R210" s="436"/>
      <c r="S210" s="436"/>
      <c r="T210" s="411" t="s">
        <v>50</v>
      </c>
    </row>
    <row r="211" spans="2:20" ht="13" x14ac:dyDescent="0.25">
      <c r="B211" s="364" t="s">
        <v>189</v>
      </c>
      <c r="C211" s="365"/>
      <c r="D211" s="373"/>
      <c r="E211" s="377"/>
      <c r="F211" s="377"/>
      <c r="G211" s="377"/>
      <c r="H211" s="377"/>
      <c r="I211" s="377"/>
      <c r="J211" s="377"/>
      <c r="K211" s="377"/>
      <c r="L211" s="377"/>
      <c r="M211" s="377"/>
      <c r="N211" s="377"/>
      <c r="O211" s="377"/>
      <c r="P211" s="375"/>
      <c r="Q211" s="237">
        <v>1961</v>
      </c>
      <c r="R211" s="436"/>
      <c r="S211" s="436"/>
      <c r="T211" s="411" t="s">
        <v>50</v>
      </c>
    </row>
    <row r="212" spans="2:20" ht="13" x14ac:dyDescent="0.25">
      <c r="B212" s="364" t="s">
        <v>190</v>
      </c>
      <c r="C212" s="365"/>
      <c r="D212" s="373"/>
      <c r="E212" s="377"/>
      <c r="F212" s="377"/>
      <c r="G212" s="377"/>
      <c r="H212" s="377"/>
      <c r="I212" s="377"/>
      <c r="J212" s="377"/>
      <c r="K212" s="377"/>
      <c r="L212" s="377"/>
      <c r="M212" s="377"/>
      <c r="N212" s="377"/>
      <c r="O212" s="377"/>
      <c r="P212" s="375"/>
      <c r="Q212" s="237">
        <v>1962</v>
      </c>
      <c r="R212" s="436"/>
      <c r="S212" s="436"/>
      <c r="T212" s="411" t="s">
        <v>50</v>
      </c>
    </row>
    <row r="213" spans="2:20" ht="13" x14ac:dyDescent="0.25">
      <c r="B213" s="364" t="s">
        <v>191</v>
      </c>
      <c r="C213" s="365"/>
      <c r="D213" s="373"/>
      <c r="E213" s="377"/>
      <c r="F213" s="377"/>
      <c r="G213" s="377"/>
      <c r="H213" s="377"/>
      <c r="I213" s="377"/>
      <c r="J213" s="377"/>
      <c r="K213" s="377"/>
      <c r="L213" s="377"/>
      <c r="M213" s="377"/>
      <c r="N213" s="377"/>
      <c r="O213" s="377"/>
      <c r="P213" s="375"/>
      <c r="Q213" s="237">
        <v>1963</v>
      </c>
      <c r="R213" s="436"/>
      <c r="S213" s="436"/>
      <c r="T213" s="411" t="s">
        <v>50</v>
      </c>
    </row>
    <row r="214" spans="2:20" ht="13" x14ac:dyDescent="0.3">
      <c r="B214" s="366" t="s">
        <v>47</v>
      </c>
      <c r="C214" s="367"/>
      <c r="D214" s="367"/>
      <c r="E214" s="367"/>
      <c r="F214" s="367"/>
      <c r="G214" s="367"/>
      <c r="H214" s="367"/>
      <c r="I214" s="367"/>
      <c r="J214" s="367"/>
      <c r="K214" s="367"/>
      <c r="L214" s="367"/>
      <c r="M214" s="367"/>
      <c r="N214" s="367"/>
      <c r="O214" s="367"/>
      <c r="P214" s="367"/>
      <c r="Q214" s="367"/>
      <c r="R214" s="367"/>
      <c r="S214" s="367"/>
      <c r="T214" s="368"/>
    </row>
    <row r="215" spans="2:20" ht="13" x14ac:dyDescent="0.25">
      <c r="B215" s="364" t="s">
        <v>192</v>
      </c>
      <c r="C215" s="373"/>
      <c r="D215" s="377"/>
      <c r="E215" s="377"/>
      <c r="F215" s="377"/>
      <c r="G215" s="377"/>
      <c r="H215" s="377"/>
      <c r="I215" s="377"/>
      <c r="J215" s="377"/>
      <c r="K215" s="377"/>
      <c r="L215" s="377"/>
      <c r="M215" s="377"/>
      <c r="N215" s="377"/>
      <c r="O215" s="375"/>
      <c r="P215" s="373"/>
      <c r="Q215" s="237">
        <v>1964</v>
      </c>
      <c r="R215" s="436"/>
      <c r="S215" s="436"/>
      <c r="T215" s="414" t="s">
        <v>631</v>
      </c>
    </row>
    <row r="216" spans="2:20" ht="13" x14ac:dyDescent="0.25">
      <c r="B216" s="364" t="s">
        <v>193</v>
      </c>
      <c r="C216" s="373"/>
      <c r="D216" s="377"/>
      <c r="E216" s="377"/>
      <c r="F216" s="377"/>
      <c r="G216" s="377"/>
      <c r="H216" s="377"/>
      <c r="I216" s="377"/>
      <c r="J216" s="377"/>
      <c r="K216" s="377"/>
      <c r="L216" s="377"/>
      <c r="M216" s="377"/>
      <c r="N216" s="377"/>
      <c r="O216" s="375"/>
      <c r="P216" s="373"/>
      <c r="Q216" s="237">
        <v>1965</v>
      </c>
      <c r="R216" s="436"/>
      <c r="S216" s="436"/>
      <c r="T216" s="414" t="s">
        <v>631</v>
      </c>
    </row>
    <row r="217" spans="2:20" ht="13" x14ac:dyDescent="0.25">
      <c r="B217" s="364" t="s">
        <v>194</v>
      </c>
      <c r="C217" s="373"/>
      <c r="D217" s="377"/>
      <c r="E217" s="377"/>
      <c r="F217" s="377"/>
      <c r="G217" s="377"/>
      <c r="H217" s="377"/>
      <c r="I217" s="377"/>
      <c r="J217" s="377"/>
      <c r="K217" s="377"/>
      <c r="L217" s="377"/>
      <c r="M217" s="377"/>
      <c r="N217" s="377"/>
      <c r="O217" s="375"/>
      <c r="P217" s="373"/>
      <c r="Q217" s="237">
        <v>1966</v>
      </c>
      <c r="R217" s="436"/>
      <c r="S217" s="436"/>
      <c r="T217" s="414" t="s">
        <v>631</v>
      </c>
    </row>
    <row r="218" spans="2:20" ht="13" x14ac:dyDescent="0.25">
      <c r="B218" s="364" t="s">
        <v>195</v>
      </c>
      <c r="C218" s="373"/>
      <c r="D218" s="377"/>
      <c r="E218" s="377"/>
      <c r="F218" s="377"/>
      <c r="G218" s="377"/>
      <c r="H218" s="377"/>
      <c r="I218" s="377"/>
      <c r="J218" s="377"/>
      <c r="K218" s="377"/>
      <c r="L218" s="377"/>
      <c r="M218" s="377"/>
      <c r="N218" s="377"/>
      <c r="O218" s="375"/>
      <c r="P218" s="373"/>
      <c r="Q218" s="237">
        <v>1967</v>
      </c>
      <c r="R218" s="436"/>
      <c r="S218" s="436"/>
      <c r="T218" s="412" t="s">
        <v>69</v>
      </c>
    </row>
    <row r="219" spans="2:20" ht="13" x14ac:dyDescent="0.3">
      <c r="B219" s="366" t="s">
        <v>27</v>
      </c>
      <c r="C219" s="367"/>
      <c r="D219" s="367"/>
      <c r="E219" s="367"/>
      <c r="F219" s="367"/>
      <c r="G219" s="367"/>
      <c r="H219" s="367"/>
      <c r="I219" s="367"/>
      <c r="J219" s="367"/>
      <c r="K219" s="367"/>
      <c r="L219" s="367"/>
      <c r="M219" s="367"/>
      <c r="N219" s="367"/>
      <c r="O219" s="367"/>
      <c r="P219" s="367"/>
      <c r="Q219" s="367"/>
      <c r="R219" s="367"/>
      <c r="S219" s="367"/>
      <c r="T219" s="368"/>
    </row>
    <row r="220" spans="2:20" x14ac:dyDescent="0.25">
      <c r="B220" s="364" t="s">
        <v>196</v>
      </c>
      <c r="C220" s="365"/>
      <c r="D220" s="377"/>
      <c r="E220" s="377"/>
      <c r="F220" s="377"/>
      <c r="G220" s="377"/>
      <c r="H220" s="377"/>
      <c r="I220" s="377"/>
      <c r="J220" s="377"/>
      <c r="K220" s="377"/>
      <c r="L220" s="377"/>
      <c r="M220" s="377"/>
      <c r="N220" s="377"/>
      <c r="O220" s="375"/>
      <c r="P220" s="373"/>
      <c r="Q220" s="237">
        <v>1968</v>
      </c>
      <c r="R220" s="436"/>
      <c r="S220" s="436"/>
      <c r="T220" s="415"/>
    </row>
    <row r="221" spans="2:20" x14ac:dyDescent="0.25">
      <c r="B221" s="364" t="s">
        <v>197</v>
      </c>
      <c r="C221" s="365"/>
      <c r="D221" s="377"/>
      <c r="E221" s="377"/>
      <c r="F221" s="377"/>
      <c r="G221" s="377"/>
      <c r="H221" s="377"/>
      <c r="I221" s="377"/>
      <c r="J221" s="377"/>
      <c r="K221" s="377"/>
      <c r="L221" s="377"/>
      <c r="M221" s="377"/>
      <c r="N221" s="377"/>
      <c r="O221" s="375"/>
      <c r="P221" s="373"/>
      <c r="Q221" s="237">
        <v>1969</v>
      </c>
      <c r="R221" s="436"/>
      <c r="S221" s="436"/>
      <c r="T221" s="415"/>
    </row>
    <row r="222" spans="2:20" x14ac:dyDescent="0.25">
      <c r="B222" s="364" t="s">
        <v>198</v>
      </c>
      <c r="C222" s="365"/>
      <c r="D222" s="377"/>
      <c r="E222" s="377"/>
      <c r="F222" s="377"/>
      <c r="G222" s="377"/>
      <c r="H222" s="377"/>
      <c r="I222" s="377"/>
      <c r="J222" s="377"/>
      <c r="K222" s="377"/>
      <c r="L222" s="377"/>
      <c r="M222" s="377"/>
      <c r="N222" s="377"/>
      <c r="O222" s="375"/>
      <c r="P222" s="373"/>
      <c r="Q222" s="237">
        <v>1970</v>
      </c>
      <c r="R222" s="436"/>
      <c r="S222" s="436"/>
      <c r="T222" s="415"/>
    </row>
    <row r="223" spans="2:20" x14ac:dyDescent="0.25">
      <c r="B223" s="364" t="s">
        <v>199</v>
      </c>
      <c r="C223" s="365"/>
      <c r="D223" s="377"/>
      <c r="E223" s="377"/>
      <c r="F223" s="377"/>
      <c r="G223" s="377"/>
      <c r="H223" s="377"/>
      <c r="I223" s="377"/>
      <c r="J223" s="377"/>
      <c r="K223" s="377"/>
      <c r="L223" s="377"/>
      <c r="M223" s="377"/>
      <c r="N223" s="377"/>
      <c r="O223" s="375"/>
      <c r="P223" s="373"/>
      <c r="Q223" s="237">
        <v>1971</v>
      </c>
      <c r="R223" s="436"/>
      <c r="S223" s="436"/>
      <c r="T223" s="415"/>
    </row>
    <row r="224" spans="2:20" ht="13" thickBot="1" x14ac:dyDescent="0.3">
      <c r="B224" s="369" t="s">
        <v>200</v>
      </c>
      <c r="C224" s="370"/>
      <c r="D224" s="378"/>
      <c r="E224" s="379"/>
      <c r="F224" s="379"/>
      <c r="G224" s="379"/>
      <c r="H224" s="379"/>
      <c r="I224" s="379"/>
      <c r="J224" s="379"/>
      <c r="K224" s="379"/>
      <c r="L224" s="379"/>
      <c r="M224" s="379"/>
      <c r="N224" s="379"/>
      <c r="O224" s="380"/>
      <c r="P224" s="370"/>
      <c r="Q224" s="371">
        <v>1972</v>
      </c>
      <c r="R224" s="438"/>
      <c r="S224" s="438"/>
      <c r="T224" s="416"/>
    </row>
    <row r="226" spans="2:21" ht="13" x14ac:dyDescent="0.3">
      <c r="B226" s="123" t="s">
        <v>611</v>
      </c>
      <c r="C226" s="124"/>
      <c r="D226" s="125"/>
      <c r="E226" s="125"/>
      <c r="M226" s="168"/>
      <c r="O226" s="172"/>
      <c r="R226" s="1"/>
      <c r="S226" s="1"/>
      <c r="T226" s="1"/>
      <c r="U226" s="1"/>
    </row>
    <row r="227" spans="2:21" ht="13" x14ac:dyDescent="0.3">
      <c r="B227" s="126" t="s">
        <v>638</v>
      </c>
      <c r="C227" s="126"/>
      <c r="D227" s="126"/>
      <c r="E227" s="126"/>
      <c r="M227" s="168"/>
      <c r="O227" s="172"/>
      <c r="R227" s="1"/>
      <c r="S227" s="1"/>
      <c r="T227" s="1"/>
      <c r="U227" s="1"/>
    </row>
  </sheetData>
  <mergeCells count="407">
    <mergeCell ref="R212:S212"/>
    <mergeCell ref="R213:S213"/>
    <mergeCell ref="B214:T214"/>
    <mergeCell ref="R215:S215"/>
    <mergeCell ref="R216:S216"/>
    <mergeCell ref="R217:S217"/>
    <mergeCell ref="R218:S218"/>
    <mergeCell ref="B219:T219"/>
    <mergeCell ref="R220:S220"/>
    <mergeCell ref="B203:T203"/>
    <mergeCell ref="R204:S204"/>
    <mergeCell ref="R205:S205"/>
    <mergeCell ref="R206:S206"/>
    <mergeCell ref="R207:S207"/>
    <mergeCell ref="R208:S208"/>
    <mergeCell ref="R209:S209"/>
    <mergeCell ref="R210:S210"/>
    <mergeCell ref="R211:S211"/>
    <mergeCell ref="R193:S193"/>
    <mergeCell ref="B195:T195"/>
    <mergeCell ref="B196:T196"/>
    <mergeCell ref="R197:T197"/>
    <mergeCell ref="R198:T198"/>
    <mergeCell ref="R199:T199"/>
    <mergeCell ref="R200:T200"/>
    <mergeCell ref="R201:T201"/>
    <mergeCell ref="B202:T202"/>
    <mergeCell ref="B175:T175"/>
    <mergeCell ref="R176:S176"/>
    <mergeCell ref="R177:S177"/>
    <mergeCell ref="R178:S178"/>
    <mergeCell ref="R179:S179"/>
    <mergeCell ref="R180:S180"/>
    <mergeCell ref="R181:S181"/>
    <mergeCell ref="R182:S182"/>
    <mergeCell ref="R183:S183"/>
    <mergeCell ref="B167:L167"/>
    <mergeCell ref="P167:Q167"/>
    <mergeCell ref="R167:T167"/>
    <mergeCell ref="B168:L168"/>
    <mergeCell ref="P168:Q168"/>
    <mergeCell ref="R168:T168"/>
    <mergeCell ref="B169:L169"/>
    <mergeCell ref="O169:Q169"/>
    <mergeCell ref="R169:T169"/>
    <mergeCell ref="S157:T157"/>
    <mergeCell ref="S158:T158"/>
    <mergeCell ref="S159:T159"/>
    <mergeCell ref="B160:T160"/>
    <mergeCell ref="O161:Q161"/>
    <mergeCell ref="S161:T161"/>
    <mergeCell ref="B162:T162"/>
    <mergeCell ref="B163:L163"/>
    <mergeCell ref="M163:N163"/>
    <mergeCell ref="O163:Q163"/>
    <mergeCell ref="R163:T163"/>
    <mergeCell ref="H161:L161"/>
    <mergeCell ref="B140:T140"/>
    <mergeCell ref="B141:T141"/>
    <mergeCell ref="B142:L142"/>
    <mergeCell ref="M142:N142"/>
    <mergeCell ref="O142:Q142"/>
    <mergeCell ref="R142:T142"/>
    <mergeCell ref="S143:T143"/>
    <mergeCell ref="S144:T144"/>
    <mergeCell ref="S145:T145"/>
    <mergeCell ref="R221:S221"/>
    <mergeCell ref="R184:S184"/>
    <mergeCell ref="R185:S185"/>
    <mergeCell ref="R186:S186"/>
    <mergeCell ref="B188:T188"/>
    <mergeCell ref="B189:P189"/>
    <mergeCell ref="R189:S189"/>
    <mergeCell ref="B170:L170"/>
    <mergeCell ref="O170:Q170"/>
    <mergeCell ref="R170:T170"/>
    <mergeCell ref="B171:L171"/>
    <mergeCell ref="O171:Q171"/>
    <mergeCell ref="R171:T171"/>
    <mergeCell ref="B164:L164"/>
    <mergeCell ref="P164:Q164"/>
    <mergeCell ref="R164:T164"/>
    <mergeCell ref="B165:L165"/>
    <mergeCell ref="P165:Q165"/>
    <mergeCell ref="R165:T165"/>
    <mergeCell ref="S146:T146"/>
    <mergeCell ref="S147:T147"/>
    <mergeCell ref="S148:T148"/>
    <mergeCell ref="S149:T149"/>
    <mergeCell ref="S150:T150"/>
    <mergeCell ref="S151:T151"/>
    <mergeCell ref="S152:T152"/>
    <mergeCell ref="B190:P190"/>
    <mergeCell ref="R190:S190"/>
    <mergeCell ref="B191:P191"/>
    <mergeCell ref="R191:S191"/>
    <mergeCell ref="B172:L173"/>
    <mergeCell ref="M172:N172"/>
    <mergeCell ref="O172:Q172"/>
    <mergeCell ref="R172:T172"/>
    <mergeCell ref="P173:Q173"/>
    <mergeCell ref="S173:T173"/>
    <mergeCell ref="B166:L166"/>
    <mergeCell ref="P166:Q166"/>
    <mergeCell ref="R166:T166"/>
    <mergeCell ref="P155:Q155"/>
    <mergeCell ref="S155:T155"/>
    <mergeCell ref="S156:T156"/>
    <mergeCell ref="P143:Q143"/>
    <mergeCell ref="P144:Q144"/>
    <mergeCell ref="P145:Q145"/>
    <mergeCell ref="P146:Q146"/>
    <mergeCell ref="P147:Q147"/>
    <mergeCell ref="B153:T153"/>
    <mergeCell ref="S154:T154"/>
    <mergeCell ref="R222:S222"/>
    <mergeCell ref="R223:S223"/>
    <mergeCell ref="R224:S224"/>
    <mergeCell ref="B192:P192"/>
    <mergeCell ref="R192:S192"/>
    <mergeCell ref="B193:P193"/>
    <mergeCell ref="B161:E161"/>
    <mergeCell ref="B100:Q100"/>
    <mergeCell ref="S100:T100"/>
    <mergeCell ref="B101:T101"/>
    <mergeCell ref="B102:H102"/>
    <mergeCell ref="J102:K102"/>
    <mergeCell ref="L102:Q102"/>
    <mergeCell ref="S102:T102"/>
    <mergeCell ref="B97:Q97"/>
    <mergeCell ref="S97:T97"/>
    <mergeCell ref="B98:Q98"/>
    <mergeCell ref="S98:T98"/>
    <mergeCell ref="B99:Q99"/>
    <mergeCell ref="S99:T99"/>
    <mergeCell ref="S113:T113"/>
    <mergeCell ref="B114:Q114"/>
    <mergeCell ref="S114:T114"/>
    <mergeCell ref="B115:Q115"/>
    <mergeCell ref="S115:T115"/>
    <mergeCell ref="B110:Q110"/>
    <mergeCell ref="S110:T110"/>
    <mergeCell ref="B111:Q111"/>
    <mergeCell ref="S111:T111"/>
    <mergeCell ref="B112:Q112"/>
    <mergeCell ref="S112:T112"/>
    <mergeCell ref="S120:T120"/>
    <mergeCell ref="B121:Q121"/>
    <mergeCell ref="S121:T121"/>
    <mergeCell ref="B122:Q122"/>
    <mergeCell ref="S122:T122"/>
    <mergeCell ref="B116:Q116"/>
    <mergeCell ref="S116:T116"/>
    <mergeCell ref="B117:Q117"/>
    <mergeCell ref="S117:T117"/>
    <mergeCell ref="B118:T118"/>
    <mergeCell ref="B119:Q119"/>
    <mergeCell ref="S119:T119"/>
    <mergeCell ref="S127:T127"/>
    <mergeCell ref="B128:Q128"/>
    <mergeCell ref="S128:T128"/>
    <mergeCell ref="B129:Q129"/>
    <mergeCell ref="S129:T129"/>
    <mergeCell ref="B123:Q123"/>
    <mergeCell ref="S123:T123"/>
    <mergeCell ref="B124:Q124"/>
    <mergeCell ref="S124:T124"/>
    <mergeCell ref="B125:T125"/>
    <mergeCell ref="B126:Q126"/>
    <mergeCell ref="S126:T126"/>
    <mergeCell ref="I138:J138"/>
    <mergeCell ref="L138:M138"/>
    <mergeCell ref="O138:P138"/>
    <mergeCell ref="R138:S138"/>
    <mergeCell ref="B132:G133"/>
    <mergeCell ref="I136:J136"/>
    <mergeCell ref="L136:M136"/>
    <mergeCell ref="O136:P136"/>
    <mergeCell ref="Q136:S136"/>
    <mergeCell ref="I137:J137"/>
    <mergeCell ref="L137:M137"/>
    <mergeCell ref="O137:P137"/>
    <mergeCell ref="Q137:S137"/>
    <mergeCell ref="I134:J134"/>
    <mergeCell ref="L134:M134"/>
    <mergeCell ref="O134:P134"/>
    <mergeCell ref="R134:S134"/>
    <mergeCell ref="I135:J135"/>
    <mergeCell ref="L135:M135"/>
    <mergeCell ref="O135:P135"/>
    <mergeCell ref="R135:S135"/>
    <mergeCell ref="H132:J133"/>
    <mergeCell ref="K132:M133"/>
    <mergeCell ref="N132:S132"/>
    <mergeCell ref="B87:T87"/>
    <mergeCell ref="B93:T93"/>
    <mergeCell ref="B94:T94"/>
    <mergeCell ref="B95:Q95"/>
    <mergeCell ref="S95:T95"/>
    <mergeCell ref="B96:Q96"/>
    <mergeCell ref="S96:T96"/>
    <mergeCell ref="R88:S88"/>
    <mergeCell ref="R89:S89"/>
    <mergeCell ref="R90:S90"/>
    <mergeCell ref="R91:S91"/>
    <mergeCell ref="B105:H105"/>
    <mergeCell ref="J105:K105"/>
    <mergeCell ref="L105:Q105"/>
    <mergeCell ref="S105:T105"/>
    <mergeCell ref="B106:H106"/>
    <mergeCell ref="J106:K106"/>
    <mergeCell ref="L106:Q106"/>
    <mergeCell ref="S106:T106"/>
    <mergeCell ref="B103:H103"/>
    <mergeCell ref="J103:K103"/>
    <mergeCell ref="L103:Q103"/>
    <mergeCell ref="S103:T103"/>
    <mergeCell ref="B104:H104"/>
    <mergeCell ref="J104:K104"/>
    <mergeCell ref="L104:Q104"/>
    <mergeCell ref="B131:T131"/>
    <mergeCell ref="T132:T133"/>
    <mergeCell ref="N133:P133"/>
    <mergeCell ref="Q133:S133"/>
    <mergeCell ref="S104:T104"/>
    <mergeCell ref="B127:Q127"/>
    <mergeCell ref="B120:Q120"/>
    <mergeCell ref="B113:Q113"/>
    <mergeCell ref="B107:H107"/>
    <mergeCell ref="J107:K107"/>
    <mergeCell ref="L107:T107"/>
    <mergeCell ref="B108:T108"/>
    <mergeCell ref="B109:Q109"/>
    <mergeCell ref="S109:T109"/>
    <mergeCell ref="B81:T81"/>
    <mergeCell ref="R66:T66"/>
    <mergeCell ref="R67:T67"/>
    <mergeCell ref="R70:T70"/>
    <mergeCell ref="R71:T71"/>
    <mergeCell ref="R75:T75"/>
    <mergeCell ref="R76:T76"/>
    <mergeCell ref="R79:T79"/>
    <mergeCell ref="R80:T80"/>
    <mergeCell ref="R82:T82"/>
    <mergeCell ref="R83:T83"/>
    <mergeCell ref="R84:T84"/>
    <mergeCell ref="B77:T77"/>
    <mergeCell ref="B78:Q78"/>
    <mergeCell ref="R78:T78"/>
    <mergeCell ref="B72:T72"/>
    <mergeCell ref="B74:Q74"/>
    <mergeCell ref="R74:T74"/>
    <mergeCell ref="B64:T64"/>
    <mergeCell ref="B65:Q65"/>
    <mergeCell ref="R65:T65"/>
    <mergeCell ref="B68:T68"/>
    <mergeCell ref="B69:Q69"/>
    <mergeCell ref="R69:T69"/>
    <mergeCell ref="B58:P58"/>
    <mergeCell ref="R58:S58"/>
    <mergeCell ref="B59:P59"/>
    <mergeCell ref="R59:S59"/>
    <mergeCell ref="B60:P60"/>
    <mergeCell ref="R60:S60"/>
    <mergeCell ref="B61:P61"/>
    <mergeCell ref="R61:S61"/>
    <mergeCell ref="B63:T63"/>
    <mergeCell ref="B52:P52"/>
    <mergeCell ref="R52:S52"/>
    <mergeCell ref="B53:P53"/>
    <mergeCell ref="R53:S53"/>
    <mergeCell ref="B55:T55"/>
    <mergeCell ref="B56:P56"/>
    <mergeCell ref="R56:S56"/>
    <mergeCell ref="B57:P57"/>
    <mergeCell ref="R57:S57"/>
    <mergeCell ref="B49:G49"/>
    <mergeCell ref="I49:L49"/>
    <mergeCell ref="M49:P49"/>
    <mergeCell ref="Q49:S49"/>
    <mergeCell ref="B50:T50"/>
    <mergeCell ref="B51:G51"/>
    <mergeCell ref="I51:L51"/>
    <mergeCell ref="N51:P51"/>
    <mergeCell ref="R51:S51"/>
    <mergeCell ref="B46:G46"/>
    <mergeCell ref="I46:L46"/>
    <mergeCell ref="M46:P46"/>
    <mergeCell ref="Q46:S46"/>
    <mergeCell ref="B47:G47"/>
    <mergeCell ref="I47:L47"/>
    <mergeCell ref="M47:P47"/>
    <mergeCell ref="Q47:S47"/>
    <mergeCell ref="B48:G48"/>
    <mergeCell ref="I48:L48"/>
    <mergeCell ref="M48:P48"/>
    <mergeCell ref="Q48:S48"/>
    <mergeCell ref="B43:G43"/>
    <mergeCell ref="I43:L43"/>
    <mergeCell ref="M43:P43"/>
    <mergeCell ref="Q43:S43"/>
    <mergeCell ref="B44:G44"/>
    <mergeCell ref="I44:L44"/>
    <mergeCell ref="M44:P44"/>
    <mergeCell ref="Q44:S44"/>
    <mergeCell ref="B45:G45"/>
    <mergeCell ref="I45:L45"/>
    <mergeCell ref="M45:P45"/>
    <mergeCell ref="Q45:S45"/>
    <mergeCell ref="B40:G40"/>
    <mergeCell ref="I40:L40"/>
    <mergeCell ref="N40:P40"/>
    <mergeCell ref="R40:S40"/>
    <mergeCell ref="B41:G41"/>
    <mergeCell ref="I41:L41"/>
    <mergeCell ref="N41:P41"/>
    <mergeCell ref="R41:S41"/>
    <mergeCell ref="B42:G42"/>
    <mergeCell ref="I42:L42"/>
    <mergeCell ref="N42:P42"/>
    <mergeCell ref="R42:S42"/>
    <mergeCell ref="B35:J35"/>
    <mergeCell ref="L35:N35"/>
    <mergeCell ref="O35:T35"/>
    <mergeCell ref="B37:T37"/>
    <mergeCell ref="B38:G38"/>
    <mergeCell ref="H38:L38"/>
    <mergeCell ref="M38:P38"/>
    <mergeCell ref="Q38:S38"/>
    <mergeCell ref="B39:G39"/>
    <mergeCell ref="I39:L39"/>
    <mergeCell ref="N39:P39"/>
    <mergeCell ref="R39:S39"/>
    <mergeCell ref="B32:J32"/>
    <mergeCell ref="L32:N32"/>
    <mergeCell ref="P32:T32"/>
    <mergeCell ref="B33:J33"/>
    <mergeCell ref="L33:N33"/>
    <mergeCell ref="Q33:S33"/>
    <mergeCell ref="B34:J34"/>
    <mergeCell ref="L34:N34"/>
    <mergeCell ref="Q34:S34"/>
    <mergeCell ref="B29:J29"/>
    <mergeCell ref="L29:N29"/>
    <mergeCell ref="P29:T29"/>
    <mergeCell ref="B30:J30"/>
    <mergeCell ref="L30:N30"/>
    <mergeCell ref="P30:T30"/>
    <mergeCell ref="B31:J31"/>
    <mergeCell ref="L31:N31"/>
    <mergeCell ref="P31:T31"/>
    <mergeCell ref="B26:J26"/>
    <mergeCell ref="L26:N26"/>
    <mergeCell ref="P26:T26"/>
    <mergeCell ref="B27:J27"/>
    <mergeCell ref="L27:N27"/>
    <mergeCell ref="P27:T27"/>
    <mergeCell ref="B28:J28"/>
    <mergeCell ref="L28:N28"/>
    <mergeCell ref="P28:T28"/>
    <mergeCell ref="B23:J23"/>
    <mergeCell ref="L23:N23"/>
    <mergeCell ref="P23:T23"/>
    <mergeCell ref="B24:J24"/>
    <mergeCell ref="L24:N24"/>
    <mergeCell ref="P24:T24"/>
    <mergeCell ref="B25:J25"/>
    <mergeCell ref="L25:N25"/>
    <mergeCell ref="P25:T25"/>
    <mergeCell ref="B19:T19"/>
    <mergeCell ref="B20:J20"/>
    <mergeCell ref="K20:O20"/>
    <mergeCell ref="P20:T20"/>
    <mergeCell ref="B21:J21"/>
    <mergeCell ref="L21:N21"/>
    <mergeCell ref="Q21:S21"/>
    <mergeCell ref="B22:J22"/>
    <mergeCell ref="L22:N22"/>
    <mergeCell ref="P22:T22"/>
    <mergeCell ref="E12:G12"/>
    <mergeCell ref="J12:T12"/>
    <mergeCell ref="E13:G13"/>
    <mergeCell ref="J13:T13"/>
    <mergeCell ref="E14:G14"/>
    <mergeCell ref="H14:T14"/>
    <mergeCell ref="B15:T15"/>
    <mergeCell ref="B16:T16"/>
    <mergeCell ref="E17:G17"/>
    <mergeCell ref="J17:T17"/>
    <mergeCell ref="B7:E7"/>
    <mergeCell ref="G7:T7"/>
    <mergeCell ref="B8:E8"/>
    <mergeCell ref="G8:T8"/>
    <mergeCell ref="B9:E9"/>
    <mergeCell ref="G9:T9"/>
    <mergeCell ref="B10:T10"/>
    <mergeCell ref="E11:G11"/>
    <mergeCell ref="J11:T11"/>
    <mergeCell ref="B1:T1"/>
    <mergeCell ref="B2:T2"/>
    <mergeCell ref="B3:T3"/>
    <mergeCell ref="B4:E4"/>
    <mergeCell ref="G4:T4"/>
    <mergeCell ref="B5:E5"/>
    <mergeCell ref="G5:T5"/>
    <mergeCell ref="B6:E6"/>
    <mergeCell ref="G6:T6"/>
  </mergeCells>
  <pageMargins left="0.70866141732283472" right="0.23622047244094491" top="0.74803149606299213" bottom="0.74803149606299213" header="0.31496062992125984" footer="0.31496062992125984"/>
  <pageSetup scale="76" orientation="portrait" r:id="rId1"/>
  <rowBreaks count="3" manualBreakCount="3">
    <brk id="61" min="1" max="19" man="1"/>
    <brk id="130" min="1" max="19" man="1"/>
    <brk id="194" min="1" max="1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B123"/>
  <sheetViews>
    <sheetView showGridLines="0" workbookViewId="0">
      <selection sqref="A1:XFD1"/>
    </sheetView>
  </sheetViews>
  <sheetFormatPr baseColWidth="10" defaultColWidth="8.796875" defaultRowHeight="12.5" x14ac:dyDescent="0.3"/>
  <cols>
    <col min="1" max="1" width="4.19921875" style="1" customWidth="1"/>
    <col min="2" max="2" width="75.296875" style="1" customWidth="1"/>
    <col min="3" max="3" width="6.3984375" style="1" customWidth="1"/>
    <col min="4" max="4" width="18.19921875" style="172" customWidth="1"/>
    <col min="5" max="5" width="3.09765625" style="1" customWidth="1"/>
    <col min="6" max="16384" width="8.796875" style="1"/>
  </cols>
  <sheetData>
    <row r="1" spans="2:158" ht="23.5" customHeight="1" x14ac:dyDescent="0.3">
      <c r="B1" s="584" t="s">
        <v>297</v>
      </c>
      <c r="C1" s="584"/>
      <c r="D1" s="584"/>
      <c r="E1" s="584"/>
    </row>
    <row r="2" spans="2:158" ht="3" customHeight="1" x14ac:dyDescent="0.3"/>
    <row r="3" spans="2:158" ht="15" customHeight="1" x14ac:dyDescent="0.3">
      <c r="B3" s="150" t="s">
        <v>621</v>
      </c>
      <c r="C3" s="151"/>
      <c r="D3" s="151"/>
      <c r="E3" s="151"/>
    </row>
    <row r="4" spans="2:158" ht="12" customHeight="1" thickBot="1" x14ac:dyDescent="0.35">
      <c r="B4" s="558" t="s">
        <v>48</v>
      </c>
      <c r="C4" s="559"/>
      <c r="D4" s="559"/>
      <c r="E4" s="560"/>
    </row>
    <row r="5" spans="2:158" ht="12" customHeight="1" x14ac:dyDescent="0.25">
      <c r="B5" s="561" t="s">
        <v>49</v>
      </c>
      <c r="C5" s="180">
        <v>1657</v>
      </c>
      <c r="D5" s="577"/>
      <c r="E5" s="410" t="s">
        <v>50</v>
      </c>
    </row>
    <row r="6" spans="2:158" ht="12" customHeight="1" x14ac:dyDescent="0.25">
      <c r="B6" s="562" t="s">
        <v>51</v>
      </c>
      <c r="C6" s="186">
        <v>1658</v>
      </c>
      <c r="D6" s="446"/>
      <c r="E6" s="190" t="s">
        <v>50</v>
      </c>
    </row>
    <row r="7" spans="2:158" ht="12" customHeight="1" x14ac:dyDescent="0.25">
      <c r="B7" s="562" t="s">
        <v>52</v>
      </c>
      <c r="C7" s="186">
        <v>1659</v>
      </c>
      <c r="D7" s="446"/>
      <c r="E7" s="190" t="s">
        <v>50</v>
      </c>
    </row>
    <row r="8" spans="2:158" ht="12" customHeight="1" x14ac:dyDescent="0.25">
      <c r="B8" s="562" t="s">
        <v>53</v>
      </c>
      <c r="C8" s="186">
        <v>1660</v>
      </c>
      <c r="D8" s="446"/>
      <c r="E8" s="190" t="s">
        <v>50</v>
      </c>
    </row>
    <row r="9" spans="2:158" ht="12" customHeight="1" x14ac:dyDescent="0.25">
      <c r="B9" s="562" t="s">
        <v>54</v>
      </c>
      <c r="C9" s="186">
        <v>1661</v>
      </c>
      <c r="D9" s="244"/>
      <c r="E9" s="218" t="s">
        <v>631</v>
      </c>
    </row>
    <row r="10" spans="2:158" ht="12" customHeight="1" x14ac:dyDescent="0.25">
      <c r="B10" s="562" t="s">
        <v>55</v>
      </c>
      <c r="C10" s="186">
        <v>1662</v>
      </c>
      <c r="D10" s="244"/>
      <c r="E10" s="218" t="s">
        <v>631</v>
      </c>
      <c r="FB10" s="273" t="s">
        <v>639</v>
      </c>
    </row>
    <row r="11" spans="2:158" ht="12" customHeight="1" x14ac:dyDescent="0.25">
      <c r="B11" s="562" t="s">
        <v>56</v>
      </c>
      <c r="C11" s="186">
        <v>1140</v>
      </c>
      <c r="D11" s="244"/>
      <c r="E11" s="218" t="s">
        <v>631</v>
      </c>
    </row>
    <row r="12" spans="2:158" ht="12" customHeight="1" x14ac:dyDescent="0.25">
      <c r="B12" s="562" t="s">
        <v>57</v>
      </c>
      <c r="C12" s="186">
        <v>1663</v>
      </c>
      <c r="D12" s="244"/>
      <c r="E12" s="218" t="s">
        <v>631</v>
      </c>
    </row>
    <row r="13" spans="2:158" ht="12" customHeight="1" x14ac:dyDescent="0.25">
      <c r="B13" s="562" t="s">
        <v>58</v>
      </c>
      <c r="C13" s="186">
        <v>1664</v>
      </c>
      <c r="D13" s="244"/>
      <c r="E13" s="218" t="s">
        <v>631</v>
      </c>
    </row>
    <row r="14" spans="2:158" ht="12" customHeight="1" x14ac:dyDescent="0.25">
      <c r="B14" s="562" t="s">
        <v>59</v>
      </c>
      <c r="C14" s="186">
        <v>1665</v>
      </c>
      <c r="D14" s="244"/>
      <c r="E14" s="218" t="s">
        <v>631</v>
      </c>
    </row>
    <row r="15" spans="2:158" ht="12" customHeight="1" x14ac:dyDescent="0.25">
      <c r="B15" s="562" t="s">
        <v>60</v>
      </c>
      <c r="C15" s="186">
        <v>1666</v>
      </c>
      <c r="D15" s="244"/>
      <c r="E15" s="218" t="s">
        <v>631</v>
      </c>
    </row>
    <row r="16" spans="2:158" ht="12" customHeight="1" x14ac:dyDescent="0.25">
      <c r="B16" s="562" t="s">
        <v>61</v>
      </c>
      <c r="C16" s="186">
        <v>1667</v>
      </c>
      <c r="D16" s="244"/>
      <c r="E16" s="218" t="s">
        <v>631</v>
      </c>
    </row>
    <row r="17" spans="2:5" ht="12" customHeight="1" x14ac:dyDescent="0.25">
      <c r="B17" s="562" t="s">
        <v>62</v>
      </c>
      <c r="C17" s="186">
        <v>1668</v>
      </c>
      <c r="D17" s="244"/>
      <c r="E17" s="218" t="s">
        <v>631</v>
      </c>
    </row>
    <row r="18" spans="2:5" ht="12" customHeight="1" x14ac:dyDescent="0.25">
      <c r="B18" s="562" t="s">
        <v>63</v>
      </c>
      <c r="C18" s="186">
        <v>1141</v>
      </c>
      <c r="D18" s="244"/>
      <c r="E18" s="218" t="s">
        <v>631</v>
      </c>
    </row>
    <row r="19" spans="2:5" ht="12" customHeight="1" x14ac:dyDescent="0.25">
      <c r="B19" s="562" t="s">
        <v>64</v>
      </c>
      <c r="C19" s="186">
        <v>1142</v>
      </c>
      <c r="D19" s="244"/>
      <c r="E19" s="218" t="s">
        <v>631</v>
      </c>
    </row>
    <row r="20" spans="2:5" ht="12" customHeight="1" x14ac:dyDescent="0.25">
      <c r="B20" s="562" t="s">
        <v>65</v>
      </c>
      <c r="C20" s="186">
        <v>1669</v>
      </c>
      <c r="D20" s="244"/>
      <c r="E20" s="218" t="s">
        <v>631</v>
      </c>
    </row>
    <row r="21" spans="2:5" ht="12" customHeight="1" x14ac:dyDescent="0.25">
      <c r="B21" s="562" t="s">
        <v>66</v>
      </c>
      <c r="C21" s="186">
        <v>1670</v>
      </c>
      <c r="D21" s="244"/>
      <c r="E21" s="218" t="s">
        <v>631</v>
      </c>
    </row>
    <row r="22" spans="2:5" ht="12" customHeight="1" x14ac:dyDescent="0.25">
      <c r="B22" s="562" t="s">
        <v>67</v>
      </c>
      <c r="C22" s="186">
        <v>1671</v>
      </c>
      <c r="D22" s="244"/>
      <c r="E22" s="218" t="s">
        <v>631</v>
      </c>
    </row>
    <row r="23" spans="2:5" ht="12" customHeight="1" thickBot="1" x14ac:dyDescent="0.35">
      <c r="B23" s="563" t="s">
        <v>68</v>
      </c>
      <c r="C23" s="202">
        <v>1672</v>
      </c>
      <c r="D23" s="579">
        <f>SUM(D5:D22)</f>
        <v>0</v>
      </c>
      <c r="E23" s="578" t="s">
        <v>69</v>
      </c>
    </row>
    <row r="24" spans="2:5" ht="12" customHeight="1" thickBot="1" x14ac:dyDescent="0.35">
      <c r="B24" s="564" t="s">
        <v>70</v>
      </c>
      <c r="C24" s="565"/>
      <c r="D24" s="565"/>
      <c r="E24" s="576"/>
    </row>
    <row r="25" spans="2:5" ht="12" customHeight="1" x14ac:dyDescent="0.25">
      <c r="B25" s="566" t="s">
        <v>71</v>
      </c>
      <c r="C25" s="180">
        <v>1673</v>
      </c>
      <c r="D25" s="243"/>
      <c r="E25" s="218" t="s">
        <v>631</v>
      </c>
    </row>
    <row r="26" spans="2:5" ht="12" customHeight="1" x14ac:dyDescent="0.25">
      <c r="B26" s="567" t="s">
        <v>72</v>
      </c>
      <c r="C26" s="186">
        <v>1674</v>
      </c>
      <c r="D26" s="446"/>
      <c r="E26" s="190" t="s">
        <v>50</v>
      </c>
    </row>
    <row r="27" spans="2:5" ht="12" customHeight="1" x14ac:dyDescent="0.25">
      <c r="B27" s="567" t="s">
        <v>73</v>
      </c>
      <c r="C27" s="186">
        <v>1144</v>
      </c>
      <c r="D27" s="446"/>
      <c r="E27" s="190" t="s">
        <v>50</v>
      </c>
    </row>
    <row r="28" spans="2:5" ht="12" customHeight="1" x14ac:dyDescent="0.25">
      <c r="B28" s="567" t="s">
        <v>57</v>
      </c>
      <c r="C28" s="186">
        <v>1675</v>
      </c>
      <c r="D28" s="446"/>
      <c r="E28" s="190" t="s">
        <v>50</v>
      </c>
    </row>
    <row r="29" spans="2:5" ht="12" customHeight="1" x14ac:dyDescent="0.25">
      <c r="B29" s="567" t="s">
        <v>74</v>
      </c>
      <c r="C29" s="186">
        <v>1175</v>
      </c>
      <c r="D29" s="446"/>
      <c r="E29" s="190" t="s">
        <v>50</v>
      </c>
    </row>
    <row r="30" spans="2:5" ht="12" customHeight="1" x14ac:dyDescent="0.25">
      <c r="B30" s="567" t="s">
        <v>75</v>
      </c>
      <c r="C30" s="186">
        <v>1676</v>
      </c>
      <c r="D30" s="446"/>
      <c r="E30" s="190" t="s">
        <v>50</v>
      </c>
    </row>
    <row r="31" spans="2:5" ht="12" customHeight="1" x14ac:dyDescent="0.25">
      <c r="B31" s="567" t="s">
        <v>76</v>
      </c>
      <c r="C31" s="186">
        <v>1677</v>
      </c>
      <c r="D31" s="446"/>
      <c r="E31" s="190" t="s">
        <v>50</v>
      </c>
    </row>
    <row r="32" spans="2:5" ht="12" customHeight="1" x14ac:dyDescent="0.25">
      <c r="B32" s="567" t="s">
        <v>77</v>
      </c>
      <c r="C32" s="186">
        <v>1678</v>
      </c>
      <c r="D32" s="446"/>
      <c r="E32" s="190" t="s">
        <v>50</v>
      </c>
    </row>
    <row r="33" spans="2:5" ht="12" customHeight="1" x14ac:dyDescent="0.25">
      <c r="B33" s="567" t="s">
        <v>78</v>
      </c>
      <c r="C33" s="186">
        <v>1150</v>
      </c>
      <c r="D33" s="446"/>
      <c r="E33" s="190" t="s">
        <v>50</v>
      </c>
    </row>
    <row r="34" spans="2:5" ht="12" customHeight="1" x14ac:dyDescent="0.25">
      <c r="B34" s="567" t="s">
        <v>79</v>
      </c>
      <c r="C34" s="186">
        <v>1147</v>
      </c>
      <c r="D34" s="446"/>
      <c r="E34" s="190" t="s">
        <v>50</v>
      </c>
    </row>
    <row r="35" spans="2:5" ht="12" customHeight="1" x14ac:dyDescent="0.25">
      <c r="B35" s="567" t="s">
        <v>80</v>
      </c>
      <c r="C35" s="186">
        <v>1148</v>
      </c>
      <c r="D35" s="446"/>
      <c r="E35" s="190" t="s">
        <v>50</v>
      </c>
    </row>
    <row r="36" spans="2:5" ht="12" customHeight="1" x14ac:dyDescent="0.25">
      <c r="B36" s="567" t="s">
        <v>81</v>
      </c>
      <c r="C36" s="186">
        <v>1149</v>
      </c>
      <c r="D36" s="446"/>
      <c r="E36" s="190" t="s">
        <v>50</v>
      </c>
    </row>
    <row r="37" spans="2:5" ht="12" customHeight="1" x14ac:dyDescent="0.25">
      <c r="B37" s="567" t="s">
        <v>82</v>
      </c>
      <c r="C37" s="186">
        <v>1151</v>
      </c>
      <c r="D37" s="446"/>
      <c r="E37" s="190" t="s">
        <v>50</v>
      </c>
    </row>
    <row r="38" spans="2:5" ht="12" customHeight="1" x14ac:dyDescent="0.25">
      <c r="B38" s="568" t="s">
        <v>83</v>
      </c>
      <c r="C38" s="237">
        <v>1991</v>
      </c>
      <c r="D38" s="446"/>
      <c r="E38" s="190" t="s">
        <v>50</v>
      </c>
    </row>
    <row r="39" spans="2:5" ht="12" customHeight="1" x14ac:dyDescent="0.25">
      <c r="B39" s="567" t="s">
        <v>84</v>
      </c>
      <c r="C39" s="186">
        <v>1152</v>
      </c>
      <c r="D39" s="244"/>
      <c r="E39" s="218" t="s">
        <v>631</v>
      </c>
    </row>
    <row r="40" spans="2:5" ht="12" customHeight="1" x14ac:dyDescent="0.25">
      <c r="B40" s="567" t="s">
        <v>85</v>
      </c>
      <c r="C40" s="186">
        <v>1176</v>
      </c>
      <c r="D40" s="244"/>
      <c r="E40" s="218" t="s">
        <v>631</v>
      </c>
    </row>
    <row r="41" spans="2:5" ht="12" customHeight="1" x14ac:dyDescent="0.25">
      <c r="B41" s="567" t="s">
        <v>86</v>
      </c>
      <c r="C41" s="186">
        <v>1679</v>
      </c>
      <c r="D41" s="244"/>
      <c r="E41" s="218" t="s">
        <v>631</v>
      </c>
    </row>
    <row r="42" spans="2:5" ht="12" customHeight="1" x14ac:dyDescent="0.25">
      <c r="B42" s="567" t="s">
        <v>87</v>
      </c>
      <c r="C42" s="186">
        <v>1680</v>
      </c>
      <c r="D42" s="244"/>
      <c r="E42" s="218" t="s">
        <v>631</v>
      </c>
    </row>
    <row r="43" spans="2:5" ht="12" customHeight="1" x14ac:dyDescent="0.25">
      <c r="B43" s="567" t="s">
        <v>88</v>
      </c>
      <c r="C43" s="186">
        <v>1681</v>
      </c>
      <c r="D43" s="244"/>
      <c r="E43" s="218" t="s">
        <v>631</v>
      </c>
    </row>
    <row r="44" spans="2:5" ht="12" customHeight="1" x14ac:dyDescent="0.25">
      <c r="B44" s="568" t="s">
        <v>89</v>
      </c>
      <c r="C44" s="237">
        <v>1974</v>
      </c>
      <c r="D44" s="575"/>
      <c r="E44" s="218" t="s">
        <v>631</v>
      </c>
    </row>
    <row r="45" spans="2:5" ht="12" customHeight="1" x14ac:dyDescent="0.25">
      <c r="B45" s="568" t="s">
        <v>90</v>
      </c>
      <c r="C45" s="237">
        <v>1975</v>
      </c>
      <c r="D45" s="575"/>
      <c r="E45" s="218" t="s">
        <v>631</v>
      </c>
    </row>
    <row r="46" spans="2:5" ht="12" customHeight="1" x14ac:dyDescent="0.25">
      <c r="B46" s="567" t="s">
        <v>91</v>
      </c>
      <c r="C46" s="186">
        <v>1682</v>
      </c>
      <c r="D46" s="244"/>
      <c r="E46" s="218" t="s">
        <v>631</v>
      </c>
    </row>
    <row r="47" spans="2:5" ht="12" customHeight="1" x14ac:dyDescent="0.25">
      <c r="B47" s="567" t="s">
        <v>92</v>
      </c>
      <c r="C47" s="186">
        <v>1683</v>
      </c>
      <c r="D47" s="244"/>
      <c r="E47" s="218" t="s">
        <v>631</v>
      </c>
    </row>
    <row r="48" spans="2:5" ht="12" customHeight="1" x14ac:dyDescent="0.25">
      <c r="B48" s="567" t="s">
        <v>93</v>
      </c>
      <c r="C48" s="186">
        <v>1684</v>
      </c>
      <c r="D48" s="244"/>
      <c r="E48" s="218" t="s">
        <v>631</v>
      </c>
    </row>
    <row r="49" spans="2:5" ht="12" customHeight="1" x14ac:dyDescent="0.25">
      <c r="B49" s="567" t="s">
        <v>94</v>
      </c>
      <c r="C49" s="186">
        <v>1685</v>
      </c>
      <c r="D49" s="244"/>
      <c r="E49" s="218" t="s">
        <v>631</v>
      </c>
    </row>
    <row r="50" spans="2:5" ht="12" customHeight="1" x14ac:dyDescent="0.25">
      <c r="B50" s="567" t="s">
        <v>95</v>
      </c>
      <c r="C50" s="186">
        <v>1686</v>
      </c>
      <c r="D50" s="244"/>
      <c r="E50" s="218" t="s">
        <v>631</v>
      </c>
    </row>
    <row r="51" spans="2:5" ht="12" customHeight="1" x14ac:dyDescent="0.25">
      <c r="B51" s="567" t="s">
        <v>96</v>
      </c>
      <c r="C51" s="186">
        <v>1183</v>
      </c>
      <c r="D51" s="244"/>
      <c r="E51" s="218" t="s">
        <v>631</v>
      </c>
    </row>
    <row r="52" spans="2:5" ht="12" customHeight="1" x14ac:dyDescent="0.25">
      <c r="B52" s="567" t="s">
        <v>97</v>
      </c>
      <c r="C52" s="186">
        <v>1687</v>
      </c>
      <c r="D52" s="244"/>
      <c r="E52" s="218" t="s">
        <v>631</v>
      </c>
    </row>
    <row r="53" spans="2:5" ht="12" customHeight="1" x14ac:dyDescent="0.25">
      <c r="B53" s="567" t="s">
        <v>98</v>
      </c>
      <c r="C53" s="186">
        <v>1688</v>
      </c>
      <c r="D53" s="244"/>
      <c r="E53" s="218" t="s">
        <v>631</v>
      </c>
    </row>
    <row r="54" spans="2:5" ht="12" customHeight="1" x14ac:dyDescent="0.25">
      <c r="B54" s="567" t="s">
        <v>99</v>
      </c>
      <c r="C54" s="186">
        <v>1689</v>
      </c>
      <c r="D54" s="244"/>
      <c r="E54" s="218" t="s">
        <v>631</v>
      </c>
    </row>
    <row r="55" spans="2:5" ht="12" customHeight="1" x14ac:dyDescent="0.3">
      <c r="B55" s="569" t="s">
        <v>131</v>
      </c>
      <c r="C55" s="186">
        <v>1728</v>
      </c>
      <c r="D55" s="580">
        <f>SUM(D25:D54,D23)</f>
        <v>0</v>
      </c>
      <c r="E55" s="292" t="s">
        <v>69</v>
      </c>
    </row>
    <row r="56" spans="2:5" ht="12" customHeight="1" x14ac:dyDescent="0.25">
      <c r="B56" s="567" t="s">
        <v>100</v>
      </c>
      <c r="C56" s="186">
        <v>1154</v>
      </c>
      <c r="D56" s="244"/>
      <c r="E56" s="218" t="s">
        <v>631</v>
      </c>
    </row>
    <row r="57" spans="2:5" ht="12" customHeight="1" x14ac:dyDescent="0.25">
      <c r="B57" s="567" t="s">
        <v>101</v>
      </c>
      <c r="C57" s="186">
        <v>1157</v>
      </c>
      <c r="D57" s="244"/>
      <c r="E57" s="218" t="s">
        <v>631</v>
      </c>
    </row>
    <row r="58" spans="2:5" ht="12" customHeight="1" thickBot="1" x14ac:dyDescent="0.35">
      <c r="B58" s="570" t="s">
        <v>102</v>
      </c>
      <c r="C58" s="202">
        <v>1690</v>
      </c>
      <c r="D58" s="581">
        <f>SUM(D55:D57)</f>
        <v>0</v>
      </c>
      <c r="E58" s="397" t="s">
        <v>69</v>
      </c>
    </row>
    <row r="59" spans="2:5" ht="12" customHeight="1" x14ac:dyDescent="0.3"/>
    <row r="60" spans="2:5" ht="12" customHeight="1" x14ac:dyDescent="0.3"/>
    <row r="61" spans="2:5" ht="12" customHeight="1" x14ac:dyDescent="0.3"/>
    <row r="62" spans="2:5" ht="15" customHeight="1" thickBot="1" x14ac:dyDescent="0.35">
      <c r="B62" s="571" t="s">
        <v>623</v>
      </c>
      <c r="C62" s="572"/>
      <c r="D62" s="572"/>
      <c r="E62" s="572"/>
    </row>
    <row r="63" spans="2:5" ht="12" customHeight="1" x14ac:dyDescent="0.25">
      <c r="B63" s="566" t="s">
        <v>103</v>
      </c>
      <c r="C63" s="180">
        <v>1698</v>
      </c>
      <c r="D63" s="243"/>
      <c r="E63" s="410" t="s">
        <v>50</v>
      </c>
    </row>
    <row r="64" spans="2:5" ht="12" customHeight="1" x14ac:dyDescent="0.25">
      <c r="B64" s="567" t="s">
        <v>104</v>
      </c>
      <c r="C64" s="186">
        <v>1717</v>
      </c>
      <c r="D64" s="244"/>
      <c r="E64" s="218" t="s">
        <v>631</v>
      </c>
    </row>
    <row r="65" spans="2:5" ht="12" customHeight="1" x14ac:dyDescent="0.25">
      <c r="B65" s="567" t="s">
        <v>105</v>
      </c>
      <c r="C65" s="186">
        <v>1692</v>
      </c>
      <c r="D65" s="446"/>
      <c r="E65" s="190" t="s">
        <v>50</v>
      </c>
    </row>
    <row r="66" spans="2:5" ht="12" customHeight="1" x14ac:dyDescent="0.25">
      <c r="B66" s="567" t="s">
        <v>106</v>
      </c>
      <c r="C66" s="186">
        <v>1699</v>
      </c>
      <c r="D66" s="446"/>
      <c r="E66" s="190" t="s">
        <v>50</v>
      </c>
    </row>
    <row r="67" spans="2:5" ht="12" customHeight="1" x14ac:dyDescent="0.3">
      <c r="B67" s="573" t="s">
        <v>107</v>
      </c>
      <c r="C67" s="186">
        <v>1718</v>
      </c>
      <c r="D67" s="254">
        <f>SUM(D63:D66)</f>
        <v>0</v>
      </c>
      <c r="E67" s="255" t="s">
        <v>69</v>
      </c>
    </row>
    <row r="68" spans="2:5" ht="12" customHeight="1" x14ac:dyDescent="0.25">
      <c r="B68" s="567" t="s">
        <v>108</v>
      </c>
      <c r="C68" s="186">
        <v>1693</v>
      </c>
      <c r="D68" s="244"/>
      <c r="E68" s="218" t="s">
        <v>631</v>
      </c>
    </row>
    <row r="69" spans="2:5" ht="12" customHeight="1" x14ac:dyDescent="0.25">
      <c r="B69" s="567" t="s">
        <v>109</v>
      </c>
      <c r="C69" s="186">
        <v>844</v>
      </c>
      <c r="D69" s="244"/>
      <c r="E69" s="218" t="s">
        <v>631</v>
      </c>
    </row>
    <row r="70" spans="2:5" ht="12" customHeight="1" x14ac:dyDescent="0.25">
      <c r="B70" s="567" t="s">
        <v>110</v>
      </c>
      <c r="C70" s="186">
        <v>982</v>
      </c>
      <c r="D70" s="244"/>
      <c r="E70" s="218" t="s">
        <v>631</v>
      </c>
    </row>
    <row r="71" spans="2:5" ht="12" customHeight="1" x14ac:dyDescent="0.25">
      <c r="B71" s="567" t="s">
        <v>111</v>
      </c>
      <c r="C71" s="186">
        <v>1198</v>
      </c>
      <c r="D71" s="244"/>
      <c r="E71" s="218" t="s">
        <v>631</v>
      </c>
    </row>
    <row r="72" spans="2:5" ht="12" customHeight="1" thickBot="1" x14ac:dyDescent="0.35">
      <c r="B72" s="570" t="s">
        <v>112</v>
      </c>
      <c r="C72" s="202">
        <v>1199</v>
      </c>
      <c r="D72" s="581">
        <f>SUM(D67:D71)</f>
        <v>0</v>
      </c>
      <c r="E72" s="397" t="s">
        <v>69</v>
      </c>
    </row>
    <row r="73" spans="2:5" ht="12" customHeight="1" x14ac:dyDescent="0.3"/>
    <row r="74" spans="2:5" ht="12" customHeight="1" x14ac:dyDescent="0.3"/>
    <row r="75" spans="2:5" ht="15" customHeight="1" thickBot="1" x14ac:dyDescent="0.35">
      <c r="B75" s="447" t="s">
        <v>622</v>
      </c>
      <c r="C75" s="448"/>
      <c r="D75" s="448"/>
      <c r="E75" s="448"/>
    </row>
    <row r="76" spans="2:5" ht="12" customHeight="1" x14ac:dyDescent="0.25">
      <c r="B76" s="566" t="s">
        <v>113</v>
      </c>
      <c r="C76" s="180">
        <v>1145</v>
      </c>
      <c r="D76" s="577"/>
      <c r="E76" s="410" t="s">
        <v>50</v>
      </c>
    </row>
    <row r="77" spans="2:5" ht="12" customHeight="1" x14ac:dyDescent="0.25">
      <c r="B77" s="567" t="s">
        <v>114</v>
      </c>
      <c r="C77" s="186">
        <v>1146</v>
      </c>
      <c r="D77" s="244"/>
      <c r="E77" s="218" t="s">
        <v>631</v>
      </c>
    </row>
    <row r="78" spans="2:5" ht="12" customHeight="1" x14ac:dyDescent="0.25">
      <c r="B78" s="567" t="s">
        <v>115</v>
      </c>
      <c r="C78" s="186">
        <v>1177</v>
      </c>
      <c r="D78" s="446"/>
      <c r="E78" s="190" t="s">
        <v>50</v>
      </c>
    </row>
    <row r="79" spans="2:5" ht="12" customHeight="1" x14ac:dyDescent="0.25">
      <c r="B79" s="567" t="s">
        <v>116</v>
      </c>
      <c r="C79" s="186">
        <v>893</v>
      </c>
      <c r="D79" s="446"/>
      <c r="E79" s="190" t="s">
        <v>50</v>
      </c>
    </row>
    <row r="80" spans="2:5" ht="12" customHeight="1" x14ac:dyDescent="0.25">
      <c r="B80" s="567" t="s">
        <v>117</v>
      </c>
      <c r="C80" s="186">
        <v>894</v>
      </c>
      <c r="D80" s="244"/>
      <c r="E80" s="218" t="s">
        <v>631</v>
      </c>
    </row>
    <row r="81" spans="2:5" ht="12" customHeight="1" x14ac:dyDescent="0.25">
      <c r="B81" s="567" t="s">
        <v>118</v>
      </c>
      <c r="C81" s="186">
        <v>1694</v>
      </c>
      <c r="D81" s="446"/>
      <c r="E81" s="190" t="s">
        <v>50</v>
      </c>
    </row>
    <row r="82" spans="2:5" ht="12" customHeight="1" x14ac:dyDescent="0.25">
      <c r="B82" s="567" t="s">
        <v>119</v>
      </c>
      <c r="C82" s="186">
        <v>1695</v>
      </c>
      <c r="D82" s="244"/>
      <c r="E82" s="218" t="s">
        <v>631</v>
      </c>
    </row>
    <row r="83" spans="2:5" ht="12" customHeight="1" x14ac:dyDescent="0.25">
      <c r="B83" s="567" t="s">
        <v>99</v>
      </c>
      <c r="C83" s="186">
        <v>1696</v>
      </c>
      <c r="D83" s="446"/>
      <c r="E83" s="190" t="s">
        <v>50</v>
      </c>
    </row>
    <row r="84" spans="2:5" ht="12" customHeight="1" x14ac:dyDescent="0.25">
      <c r="B84" s="567" t="s">
        <v>120</v>
      </c>
      <c r="C84" s="186">
        <v>1178</v>
      </c>
      <c r="D84" s="446"/>
      <c r="E84" s="190" t="s">
        <v>50</v>
      </c>
    </row>
    <row r="85" spans="2:5" ht="12" customHeight="1" x14ac:dyDescent="0.25">
      <c r="B85" s="567" t="s">
        <v>121</v>
      </c>
      <c r="C85" s="186">
        <v>1179</v>
      </c>
      <c r="D85" s="244"/>
      <c r="E85" s="218" t="s">
        <v>631</v>
      </c>
    </row>
    <row r="86" spans="2:5" ht="12" customHeight="1" x14ac:dyDescent="0.25">
      <c r="B86" s="567" t="s">
        <v>122</v>
      </c>
      <c r="C86" s="186">
        <v>1180</v>
      </c>
      <c r="D86" s="446"/>
      <c r="E86" s="190" t="s">
        <v>50</v>
      </c>
    </row>
    <row r="87" spans="2:5" ht="12" customHeight="1" x14ac:dyDescent="0.25">
      <c r="B87" s="567" t="s">
        <v>106</v>
      </c>
      <c r="C87" s="186">
        <v>1182</v>
      </c>
      <c r="D87" s="244"/>
      <c r="E87" s="218" t="s">
        <v>631</v>
      </c>
    </row>
    <row r="88" spans="2:5" ht="12" customHeight="1" x14ac:dyDescent="0.25">
      <c r="B88" s="567" t="s">
        <v>73</v>
      </c>
      <c r="C88" s="186">
        <v>1697</v>
      </c>
      <c r="D88" s="244"/>
      <c r="E88" s="218" t="s">
        <v>631</v>
      </c>
    </row>
    <row r="89" spans="2:5" ht="12" customHeight="1" x14ac:dyDescent="0.25">
      <c r="B89" s="567" t="s">
        <v>123</v>
      </c>
      <c r="C89" s="186">
        <v>1186</v>
      </c>
      <c r="D89" s="446"/>
      <c r="E89" s="190" t="s">
        <v>50</v>
      </c>
    </row>
    <row r="90" spans="2:5" ht="12" customHeight="1" x14ac:dyDescent="0.25">
      <c r="B90" s="567" t="s">
        <v>124</v>
      </c>
      <c r="C90" s="186">
        <v>1187</v>
      </c>
      <c r="D90" s="244"/>
      <c r="E90" s="218" t="s">
        <v>631</v>
      </c>
    </row>
    <row r="91" spans="2:5" ht="12" customHeight="1" x14ac:dyDescent="0.25">
      <c r="B91" s="567" t="s">
        <v>78</v>
      </c>
      <c r="C91" s="186">
        <v>1700</v>
      </c>
      <c r="D91" s="244"/>
      <c r="E91" s="218" t="s">
        <v>631</v>
      </c>
    </row>
    <row r="92" spans="2:5" ht="12" customHeight="1" x14ac:dyDescent="0.25">
      <c r="B92" s="567" t="s">
        <v>125</v>
      </c>
      <c r="C92" s="186">
        <v>1188</v>
      </c>
      <c r="D92" s="244"/>
      <c r="E92" s="218" t="s">
        <v>631</v>
      </c>
    </row>
    <row r="93" spans="2:5" ht="12" customHeight="1" x14ac:dyDescent="0.25">
      <c r="B93" s="567" t="s">
        <v>100</v>
      </c>
      <c r="C93" s="186">
        <v>1701</v>
      </c>
      <c r="D93" s="446"/>
      <c r="E93" s="190" t="s">
        <v>50</v>
      </c>
    </row>
    <row r="94" spans="2:5" ht="12" customHeight="1" x14ac:dyDescent="0.25">
      <c r="B94" s="567" t="s">
        <v>126</v>
      </c>
      <c r="C94" s="186">
        <v>1702</v>
      </c>
      <c r="D94" s="446"/>
      <c r="E94" s="190" t="s">
        <v>50</v>
      </c>
    </row>
    <row r="95" spans="2:5" ht="12" customHeight="1" x14ac:dyDescent="0.25">
      <c r="B95" s="567" t="s">
        <v>127</v>
      </c>
      <c r="C95" s="186">
        <v>1189</v>
      </c>
      <c r="D95" s="446"/>
      <c r="E95" s="190" t="s">
        <v>50</v>
      </c>
    </row>
    <row r="96" spans="2:5" ht="12" customHeight="1" x14ac:dyDescent="0.25">
      <c r="B96" s="567" t="s">
        <v>128</v>
      </c>
      <c r="C96" s="186">
        <v>1190</v>
      </c>
      <c r="D96" s="244"/>
      <c r="E96" s="218" t="s">
        <v>631</v>
      </c>
    </row>
    <row r="97" spans="2:5" ht="12" customHeight="1" x14ac:dyDescent="0.3">
      <c r="B97" s="567" t="s">
        <v>129</v>
      </c>
      <c r="C97" s="186">
        <v>645</v>
      </c>
      <c r="D97" s="254">
        <f>MAX(SUM(D76:D96),0)</f>
        <v>0</v>
      </c>
      <c r="E97" s="582" t="s">
        <v>69</v>
      </c>
    </row>
    <row r="98" spans="2:5" ht="12" customHeight="1" thickBot="1" x14ac:dyDescent="0.35">
      <c r="B98" s="574" t="s">
        <v>130</v>
      </c>
      <c r="C98" s="202">
        <v>646</v>
      </c>
      <c r="D98" s="581">
        <f>MIN(SUM(D76:D96),0)</f>
        <v>0</v>
      </c>
      <c r="E98" s="583" t="s">
        <v>69</v>
      </c>
    </row>
    <row r="99" spans="2:5" ht="10" customHeight="1" x14ac:dyDescent="0.3"/>
    <row r="100" spans="2:5" ht="10" customHeight="1" x14ac:dyDescent="0.3"/>
    <row r="101" spans="2:5" ht="15" customHeight="1" x14ac:dyDescent="0.3">
      <c r="B101" s="123" t="s">
        <v>611</v>
      </c>
      <c r="C101" s="124"/>
      <c r="D101" s="125"/>
      <c r="E101" s="125"/>
    </row>
    <row r="102" spans="2:5" ht="14.5" customHeight="1" x14ac:dyDescent="0.3">
      <c r="B102" s="126" t="s">
        <v>638</v>
      </c>
      <c r="C102" s="126"/>
      <c r="D102" s="126"/>
      <c r="E102" s="126"/>
    </row>
    <row r="103" spans="2:5" ht="10" customHeight="1" x14ac:dyDescent="0.3"/>
    <row r="104" spans="2:5" ht="10" customHeight="1" x14ac:dyDescent="0.3"/>
    <row r="105" spans="2:5" ht="10" customHeight="1" x14ac:dyDescent="0.3"/>
    <row r="106" spans="2:5" ht="10" customHeight="1" x14ac:dyDescent="0.3"/>
    <row r="107" spans="2:5" ht="10" customHeight="1" x14ac:dyDescent="0.3"/>
    <row r="108" spans="2:5" ht="10" customHeight="1" x14ac:dyDescent="0.3"/>
    <row r="109" spans="2:5" ht="10" customHeight="1" x14ac:dyDescent="0.3"/>
    <row r="110" spans="2:5" ht="10" customHeight="1" x14ac:dyDescent="0.3"/>
    <row r="111" spans="2:5" ht="10" customHeight="1" x14ac:dyDescent="0.3"/>
    <row r="112" spans="2:5" ht="10" customHeight="1" x14ac:dyDescent="0.3"/>
    <row r="113" ht="10" customHeight="1" x14ac:dyDescent="0.3"/>
    <row r="114" ht="10" customHeight="1" x14ac:dyDescent="0.3"/>
    <row r="115" ht="10" customHeight="1" x14ac:dyDescent="0.3"/>
    <row r="116" ht="10" customHeight="1" x14ac:dyDescent="0.3"/>
    <row r="117" ht="10" customHeight="1" x14ac:dyDescent="0.3"/>
    <row r="118" ht="10" customHeight="1" x14ac:dyDescent="0.3"/>
    <row r="119" ht="10" customHeight="1" x14ac:dyDescent="0.3"/>
    <row r="120" ht="10" customHeight="1" x14ac:dyDescent="0.3"/>
    <row r="121" ht="10" customHeight="1" x14ac:dyDescent="0.3"/>
    <row r="122" ht="10" customHeight="1" x14ac:dyDescent="0.3"/>
    <row r="123" ht="10" customHeight="1" x14ac:dyDescent="0.3"/>
  </sheetData>
  <mergeCells count="6">
    <mergeCell ref="B1:E1"/>
    <mergeCell ref="B4:E4"/>
    <mergeCell ref="B24:E24"/>
    <mergeCell ref="B62:E62"/>
    <mergeCell ref="B75:E75"/>
    <mergeCell ref="B3:E3"/>
  </mergeCells>
  <pageMargins left="0.47" right="0.28000000000000003" top="0.75" bottom="0.4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S129"/>
  <sheetViews>
    <sheetView showGridLines="0" topLeftCell="A28" zoomScaleNormal="100" workbookViewId="0">
      <selection activeCell="B41" sqref="B41:B42"/>
    </sheetView>
  </sheetViews>
  <sheetFormatPr baseColWidth="10" defaultColWidth="8.796875" defaultRowHeight="12.5" x14ac:dyDescent="0.3"/>
  <cols>
    <col min="1" max="1" width="1.09765625" style="1" customWidth="1"/>
    <col min="2" max="2" width="30.69921875" style="1" customWidth="1"/>
    <col min="3" max="3" width="6.19921875" style="1" customWidth="1"/>
    <col min="4" max="4" width="13.09765625" style="621" customWidth="1"/>
    <col min="5" max="5" width="5.09765625" style="1" customWidth="1"/>
    <col min="6" max="6" width="14.5" style="621" customWidth="1"/>
    <col min="7" max="7" width="5.3984375" style="1" customWidth="1"/>
    <col min="8" max="8" width="14.59765625" style="621" customWidth="1"/>
    <col min="9" max="9" width="5.09765625" style="1" customWidth="1"/>
    <col min="10" max="10" width="15.19921875" style="621" customWidth="1"/>
    <col min="11" max="11" width="6.296875" style="1" customWidth="1"/>
    <col min="12" max="12" width="10" style="621" customWidth="1"/>
    <col min="13" max="13" width="5.69921875" style="1" customWidth="1"/>
    <col min="14" max="14" width="10" style="621" customWidth="1"/>
    <col min="15" max="15" width="5.8984375" style="1" customWidth="1"/>
    <col min="16" max="16" width="11.296875" style="621" customWidth="1"/>
    <col min="17" max="17" width="6.296875" style="1" customWidth="1"/>
    <col min="18" max="18" width="10" style="621" customWidth="1"/>
    <col min="19" max="19" width="5.09765625" style="1" customWidth="1"/>
    <col min="20" max="16384" width="8.796875" style="1"/>
  </cols>
  <sheetData>
    <row r="1" spans="2:19" ht="23.5" customHeight="1" x14ac:dyDescent="0.3">
      <c r="B1" s="584" t="s">
        <v>297</v>
      </c>
      <c r="C1" s="584"/>
      <c r="D1" s="584"/>
      <c r="E1" s="584"/>
      <c r="F1" s="1"/>
      <c r="H1" s="1"/>
      <c r="J1" s="1"/>
      <c r="L1" s="1"/>
      <c r="N1" s="1"/>
      <c r="P1" s="1"/>
      <c r="R1" s="1"/>
    </row>
    <row r="2" spans="2:19" ht="12" customHeight="1" x14ac:dyDescent="0.3"/>
    <row r="3" spans="2:19" ht="12" customHeight="1" x14ac:dyDescent="0.3"/>
    <row r="4" spans="2:19" ht="17" customHeight="1" thickBot="1" x14ac:dyDescent="0.35">
      <c r="B4" s="585" t="s">
        <v>615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7"/>
    </row>
    <row r="5" spans="2:19" ht="12" customHeight="1" x14ac:dyDescent="0.3">
      <c r="B5" s="594"/>
      <c r="C5" s="595" t="s">
        <v>298</v>
      </c>
      <c r="D5" s="595"/>
      <c r="E5" s="595" t="s">
        <v>299</v>
      </c>
      <c r="F5" s="595"/>
      <c r="G5" s="595" t="s">
        <v>300</v>
      </c>
      <c r="H5" s="595"/>
      <c r="I5" s="595"/>
      <c r="J5" s="595"/>
      <c r="K5" s="595"/>
      <c r="L5" s="595"/>
      <c r="M5" s="595"/>
      <c r="N5" s="595"/>
      <c r="O5" s="595"/>
      <c r="P5" s="595"/>
      <c r="Q5" s="595" t="s">
        <v>301</v>
      </c>
      <c r="R5" s="595"/>
      <c r="S5" s="596"/>
    </row>
    <row r="6" spans="2:19" ht="12" customHeight="1" x14ac:dyDescent="0.3">
      <c r="B6" s="597"/>
      <c r="C6" s="598"/>
      <c r="D6" s="598"/>
      <c r="E6" s="598"/>
      <c r="F6" s="598"/>
      <c r="G6" s="598" t="s">
        <v>302</v>
      </c>
      <c r="H6" s="598"/>
      <c r="I6" s="598"/>
      <c r="J6" s="598"/>
      <c r="K6" s="598"/>
      <c r="L6" s="598"/>
      <c r="M6" s="598" t="s">
        <v>303</v>
      </c>
      <c r="N6" s="598"/>
      <c r="O6" s="598" t="s">
        <v>304</v>
      </c>
      <c r="P6" s="598"/>
      <c r="Q6" s="598"/>
      <c r="R6" s="598"/>
      <c r="S6" s="599"/>
    </row>
    <row r="7" spans="2:19" ht="33" customHeight="1" thickBot="1" x14ac:dyDescent="0.35">
      <c r="B7" s="602"/>
      <c r="C7" s="603"/>
      <c r="D7" s="603"/>
      <c r="E7" s="603"/>
      <c r="F7" s="603"/>
      <c r="G7" s="637" t="s">
        <v>650</v>
      </c>
      <c r="H7" s="637"/>
      <c r="I7" s="603" t="s">
        <v>305</v>
      </c>
      <c r="J7" s="603"/>
      <c r="K7" s="603" t="s">
        <v>306</v>
      </c>
      <c r="L7" s="603"/>
      <c r="M7" s="603"/>
      <c r="N7" s="603"/>
      <c r="O7" s="603"/>
      <c r="P7" s="603"/>
      <c r="Q7" s="603"/>
      <c r="R7" s="603"/>
      <c r="S7" s="604"/>
    </row>
    <row r="8" spans="2:19" ht="12" customHeight="1" x14ac:dyDescent="0.3">
      <c r="B8" s="600" t="s">
        <v>354</v>
      </c>
      <c r="C8" s="267">
        <v>1200</v>
      </c>
      <c r="D8" s="622"/>
      <c r="E8" s="267">
        <v>1211</v>
      </c>
      <c r="F8" s="622"/>
      <c r="G8" s="267">
        <v>1221</v>
      </c>
      <c r="H8" s="622"/>
      <c r="I8" s="267">
        <v>1730</v>
      </c>
      <c r="J8" s="622"/>
      <c r="K8" s="267">
        <v>1731</v>
      </c>
      <c r="L8" s="622"/>
      <c r="M8" s="267">
        <v>1234</v>
      </c>
      <c r="N8" s="622"/>
      <c r="O8" s="267">
        <v>1246</v>
      </c>
      <c r="P8" s="622"/>
      <c r="Q8" s="267">
        <v>1260</v>
      </c>
      <c r="R8" s="622"/>
      <c r="S8" s="477" t="s">
        <v>50</v>
      </c>
    </row>
    <row r="9" spans="2:19" ht="12" customHeight="1" x14ac:dyDescent="0.3">
      <c r="B9" s="569" t="s">
        <v>355</v>
      </c>
      <c r="C9" s="240"/>
      <c r="D9" s="240"/>
      <c r="E9" s="240"/>
      <c r="F9" s="240"/>
      <c r="G9" s="186">
        <v>1222</v>
      </c>
      <c r="H9" s="623"/>
      <c r="I9" s="240"/>
      <c r="J9" s="240"/>
      <c r="K9" s="186">
        <v>1843</v>
      </c>
      <c r="L9" s="623"/>
      <c r="M9" s="186">
        <v>1235</v>
      </c>
      <c r="N9" s="623"/>
      <c r="O9" s="186">
        <v>1247</v>
      </c>
      <c r="P9" s="623"/>
      <c r="Q9" s="240"/>
      <c r="R9" s="240"/>
      <c r="S9" s="218" t="s">
        <v>631</v>
      </c>
    </row>
    <row r="10" spans="2:19" ht="27" customHeight="1" x14ac:dyDescent="0.3">
      <c r="B10" s="568" t="s">
        <v>307</v>
      </c>
      <c r="C10" s="612">
        <v>1933</v>
      </c>
      <c r="D10" s="623"/>
      <c r="E10" s="590"/>
      <c r="F10" s="590"/>
      <c r="G10" s="590"/>
      <c r="H10" s="590"/>
      <c r="I10" s="612">
        <v>1934</v>
      </c>
      <c r="J10" s="623"/>
      <c r="K10" s="590"/>
      <c r="L10" s="590"/>
      <c r="M10" s="590"/>
      <c r="N10" s="590"/>
      <c r="O10" s="590"/>
      <c r="P10" s="590"/>
      <c r="Q10" s="612">
        <v>1935</v>
      </c>
      <c r="R10" s="623"/>
      <c r="S10" s="611" t="s">
        <v>308</v>
      </c>
    </row>
    <row r="11" spans="2:19" ht="12" customHeight="1" x14ac:dyDescent="0.3">
      <c r="B11" s="567" t="s">
        <v>123</v>
      </c>
      <c r="C11" s="186">
        <v>1202</v>
      </c>
      <c r="D11" s="623"/>
      <c r="E11" s="186">
        <v>1212</v>
      </c>
      <c r="F11" s="623"/>
      <c r="G11" s="186">
        <v>1224</v>
      </c>
      <c r="H11" s="623"/>
      <c r="I11" s="186">
        <v>1733</v>
      </c>
      <c r="J11" s="623"/>
      <c r="K11" s="186">
        <v>1734</v>
      </c>
      <c r="L11" s="623"/>
      <c r="M11" s="186">
        <v>1236</v>
      </c>
      <c r="N11" s="623"/>
      <c r="O11" s="186">
        <v>1248</v>
      </c>
      <c r="P11" s="623"/>
      <c r="Q11" s="186">
        <v>1262</v>
      </c>
      <c r="R11" s="623"/>
      <c r="S11" s="190" t="s">
        <v>50</v>
      </c>
    </row>
    <row r="12" spans="2:19" ht="12" customHeight="1" x14ac:dyDescent="0.3">
      <c r="B12" s="567" t="s">
        <v>124</v>
      </c>
      <c r="C12" s="186">
        <v>1203</v>
      </c>
      <c r="D12" s="623"/>
      <c r="E12" s="186">
        <v>1213</v>
      </c>
      <c r="F12" s="623"/>
      <c r="G12" s="186">
        <v>1225</v>
      </c>
      <c r="H12" s="623"/>
      <c r="I12" s="186">
        <v>1735</v>
      </c>
      <c r="J12" s="623"/>
      <c r="K12" s="186">
        <v>1736</v>
      </c>
      <c r="L12" s="623"/>
      <c r="M12" s="186">
        <v>1237</v>
      </c>
      <c r="N12" s="623"/>
      <c r="O12" s="186">
        <v>1249</v>
      </c>
      <c r="P12" s="623"/>
      <c r="Q12" s="186">
        <v>1263</v>
      </c>
      <c r="R12" s="623"/>
      <c r="S12" s="218" t="s">
        <v>631</v>
      </c>
    </row>
    <row r="13" spans="2:19" ht="12" customHeight="1" x14ac:dyDescent="0.3">
      <c r="B13" s="569" t="s">
        <v>356</v>
      </c>
      <c r="C13" s="186">
        <v>1204</v>
      </c>
      <c r="D13" s="623"/>
      <c r="E13" s="186">
        <v>1214</v>
      </c>
      <c r="F13" s="623"/>
      <c r="G13" s="186">
        <v>1226</v>
      </c>
      <c r="H13" s="623"/>
      <c r="I13" s="186">
        <v>1737</v>
      </c>
      <c r="J13" s="623"/>
      <c r="K13" s="186">
        <v>1738</v>
      </c>
      <c r="L13" s="623"/>
      <c r="M13" s="186">
        <v>1238</v>
      </c>
      <c r="N13" s="623"/>
      <c r="O13" s="186">
        <v>1250</v>
      </c>
      <c r="P13" s="623"/>
      <c r="Q13" s="186">
        <v>1264</v>
      </c>
      <c r="R13" s="623"/>
      <c r="S13" s="218" t="s">
        <v>631</v>
      </c>
    </row>
    <row r="14" spans="2:19" ht="12" customHeight="1" x14ac:dyDescent="0.3">
      <c r="B14" s="567" t="s">
        <v>309</v>
      </c>
      <c r="C14" s="186">
        <v>1205</v>
      </c>
      <c r="D14" s="623"/>
      <c r="E14" s="186">
        <v>1215</v>
      </c>
      <c r="F14" s="623"/>
      <c r="G14" s="240"/>
      <c r="H14" s="240"/>
      <c r="I14" s="240"/>
      <c r="J14" s="240"/>
      <c r="K14" s="186">
        <v>1740</v>
      </c>
      <c r="L14" s="623"/>
      <c r="M14" s="186">
        <v>1239</v>
      </c>
      <c r="N14" s="623"/>
      <c r="O14" s="186">
        <v>1251</v>
      </c>
      <c r="P14" s="623"/>
      <c r="Q14" s="240"/>
      <c r="R14" s="240"/>
      <c r="S14" s="588" t="s">
        <v>50</v>
      </c>
    </row>
    <row r="15" spans="2:19" ht="12" customHeight="1" x14ac:dyDescent="0.3">
      <c r="B15" s="567" t="s">
        <v>310</v>
      </c>
      <c r="C15" s="186">
        <v>1206</v>
      </c>
      <c r="D15" s="623"/>
      <c r="E15" s="186">
        <v>1216</v>
      </c>
      <c r="F15" s="623"/>
      <c r="G15" s="186">
        <v>1228</v>
      </c>
      <c r="H15" s="623"/>
      <c r="I15" s="186">
        <v>1741</v>
      </c>
      <c r="J15" s="623"/>
      <c r="K15" s="186">
        <v>1742</v>
      </c>
      <c r="L15" s="623"/>
      <c r="M15" s="186">
        <v>1240</v>
      </c>
      <c r="N15" s="623"/>
      <c r="O15" s="186">
        <v>1252</v>
      </c>
      <c r="P15" s="623"/>
      <c r="Q15" s="186">
        <v>1265</v>
      </c>
      <c r="R15" s="623"/>
      <c r="S15" s="588" t="s">
        <v>50</v>
      </c>
    </row>
    <row r="16" spans="2:19" ht="12" customHeight="1" x14ac:dyDescent="0.3">
      <c r="B16" s="569" t="s">
        <v>357</v>
      </c>
      <c r="C16" s="186">
        <v>1207</v>
      </c>
      <c r="D16" s="623"/>
      <c r="E16" s="186">
        <v>1217</v>
      </c>
      <c r="F16" s="623"/>
      <c r="G16" s="186">
        <v>1229</v>
      </c>
      <c r="H16" s="623"/>
      <c r="I16" s="186">
        <v>1743</v>
      </c>
      <c r="J16" s="623"/>
      <c r="K16" s="186">
        <v>1744</v>
      </c>
      <c r="L16" s="623"/>
      <c r="M16" s="186">
        <v>1241</v>
      </c>
      <c r="N16" s="623"/>
      <c r="O16" s="186">
        <v>1253</v>
      </c>
      <c r="P16" s="623"/>
      <c r="Q16" s="186">
        <v>1266</v>
      </c>
      <c r="R16" s="623"/>
      <c r="S16" s="218" t="s">
        <v>631</v>
      </c>
    </row>
    <row r="17" spans="2:19" ht="12" customHeight="1" x14ac:dyDescent="0.3">
      <c r="B17" s="569" t="s">
        <v>358</v>
      </c>
      <c r="C17" s="186">
        <v>1208</v>
      </c>
      <c r="D17" s="623"/>
      <c r="E17" s="186">
        <v>1218</v>
      </c>
      <c r="F17" s="623"/>
      <c r="G17" s="186">
        <v>1230</v>
      </c>
      <c r="H17" s="623"/>
      <c r="I17" s="186">
        <v>1745</v>
      </c>
      <c r="J17" s="623"/>
      <c r="K17" s="186">
        <v>1746</v>
      </c>
      <c r="L17" s="623"/>
      <c r="M17" s="186">
        <v>1242</v>
      </c>
      <c r="N17" s="623"/>
      <c r="O17" s="186">
        <v>1254</v>
      </c>
      <c r="P17" s="623"/>
      <c r="Q17" s="186">
        <v>1267</v>
      </c>
      <c r="R17" s="623"/>
      <c r="S17" s="218" t="s">
        <v>631</v>
      </c>
    </row>
    <row r="18" spans="2:19" ht="12" customHeight="1" x14ac:dyDescent="0.3">
      <c r="B18" s="569" t="s">
        <v>359</v>
      </c>
      <c r="C18" s="207">
        <v>1209</v>
      </c>
      <c r="D18" s="624"/>
      <c r="E18" s="207">
        <v>1219</v>
      </c>
      <c r="F18" s="624"/>
      <c r="G18" s="207">
        <v>1231</v>
      </c>
      <c r="H18" s="624"/>
      <c r="I18" s="207">
        <v>1747</v>
      </c>
      <c r="J18" s="624"/>
      <c r="K18" s="207">
        <v>1748</v>
      </c>
      <c r="L18" s="624"/>
      <c r="M18" s="207">
        <v>1243</v>
      </c>
      <c r="N18" s="624"/>
      <c r="O18" s="207">
        <v>1255</v>
      </c>
      <c r="P18" s="624"/>
      <c r="Q18" s="207">
        <v>1268</v>
      </c>
      <c r="R18" s="624"/>
      <c r="S18" s="218" t="s">
        <v>631</v>
      </c>
    </row>
    <row r="19" spans="2:19" ht="12" customHeight="1" x14ac:dyDescent="0.3">
      <c r="B19" s="567" t="s">
        <v>311</v>
      </c>
      <c r="C19" s="186">
        <v>1210</v>
      </c>
      <c r="D19" s="623"/>
      <c r="E19" s="186">
        <v>1220</v>
      </c>
      <c r="F19" s="623"/>
      <c r="G19" s="186">
        <v>1232</v>
      </c>
      <c r="H19" s="623"/>
      <c r="I19" s="186">
        <v>1749</v>
      </c>
      <c r="J19" s="623"/>
      <c r="K19" s="186">
        <v>1750</v>
      </c>
      <c r="L19" s="623"/>
      <c r="M19" s="186">
        <v>1244</v>
      </c>
      <c r="N19" s="623"/>
      <c r="O19" s="186">
        <v>1256</v>
      </c>
      <c r="P19" s="623"/>
      <c r="Q19" s="186">
        <v>1269</v>
      </c>
      <c r="R19" s="623"/>
      <c r="S19" s="609" t="s">
        <v>69</v>
      </c>
    </row>
    <row r="20" spans="2:19" ht="12" customHeight="1" thickBot="1" x14ac:dyDescent="0.35">
      <c r="B20" s="574" t="s">
        <v>312</v>
      </c>
      <c r="C20" s="592"/>
      <c r="D20" s="592"/>
      <c r="E20" s="592"/>
      <c r="F20" s="592"/>
      <c r="G20" s="202">
        <v>1233</v>
      </c>
      <c r="H20" s="625"/>
      <c r="I20" s="592"/>
      <c r="J20" s="592"/>
      <c r="K20" s="202">
        <v>1844</v>
      </c>
      <c r="L20" s="625"/>
      <c r="M20" s="202">
        <v>1245</v>
      </c>
      <c r="N20" s="625"/>
      <c r="O20" s="202">
        <v>1257</v>
      </c>
      <c r="P20" s="625"/>
      <c r="Q20" s="592"/>
      <c r="R20" s="592"/>
      <c r="S20" s="610" t="s">
        <v>69</v>
      </c>
    </row>
    <row r="21" spans="2:19" ht="12" customHeight="1" x14ac:dyDescent="0.3"/>
    <row r="22" spans="2:19" ht="22.5" customHeight="1" thickBot="1" x14ac:dyDescent="0.35">
      <c r="B22" s="585" t="s">
        <v>616</v>
      </c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7"/>
    </row>
    <row r="23" spans="2:19" ht="12" customHeight="1" x14ac:dyDescent="0.3">
      <c r="B23" s="594"/>
      <c r="C23" s="595" t="s">
        <v>313</v>
      </c>
      <c r="D23" s="595"/>
      <c r="E23" s="595"/>
      <c r="F23" s="595"/>
      <c r="G23" s="595"/>
      <c r="H23" s="595"/>
      <c r="I23" s="595"/>
      <c r="J23" s="595"/>
      <c r="K23" s="595"/>
      <c r="L23" s="595"/>
      <c r="M23" s="595" t="s">
        <v>314</v>
      </c>
      <c r="N23" s="595"/>
      <c r="O23" s="595"/>
      <c r="P23" s="595"/>
      <c r="Q23" s="595"/>
      <c r="R23" s="595"/>
      <c r="S23" s="596"/>
    </row>
    <row r="24" spans="2:19" ht="12" customHeight="1" x14ac:dyDescent="0.3">
      <c r="B24" s="597"/>
      <c r="C24" s="598" t="s">
        <v>34</v>
      </c>
      <c r="D24" s="598"/>
      <c r="E24" s="598"/>
      <c r="F24" s="598"/>
      <c r="G24" s="598" t="s">
        <v>35</v>
      </c>
      <c r="H24" s="598"/>
      <c r="I24" s="598"/>
      <c r="J24" s="598"/>
      <c r="K24" s="598" t="s">
        <v>315</v>
      </c>
      <c r="L24" s="598"/>
      <c r="M24" s="598" t="s">
        <v>316</v>
      </c>
      <c r="N24" s="598"/>
      <c r="O24" s="598" t="s">
        <v>317</v>
      </c>
      <c r="P24" s="598"/>
      <c r="Q24" s="598" t="s">
        <v>315</v>
      </c>
      <c r="R24" s="598"/>
      <c r="S24" s="599"/>
    </row>
    <row r="25" spans="2:19" ht="12" customHeight="1" thickBot="1" x14ac:dyDescent="0.35">
      <c r="B25" s="602"/>
      <c r="C25" s="603" t="s">
        <v>316</v>
      </c>
      <c r="D25" s="603"/>
      <c r="E25" s="603" t="s">
        <v>317</v>
      </c>
      <c r="F25" s="603"/>
      <c r="G25" s="603" t="s">
        <v>316</v>
      </c>
      <c r="H25" s="603"/>
      <c r="I25" s="603" t="s">
        <v>317</v>
      </c>
      <c r="J25" s="603"/>
      <c r="K25" s="603"/>
      <c r="L25" s="603"/>
      <c r="M25" s="603"/>
      <c r="N25" s="603"/>
      <c r="O25" s="603"/>
      <c r="P25" s="603"/>
      <c r="Q25" s="603"/>
      <c r="R25" s="603"/>
      <c r="S25" s="604"/>
    </row>
    <row r="26" spans="2:19" ht="12" customHeight="1" x14ac:dyDescent="0.3">
      <c r="B26" s="606" t="s">
        <v>318</v>
      </c>
      <c r="C26" s="267">
        <v>1270</v>
      </c>
      <c r="D26" s="622"/>
      <c r="E26" s="267">
        <v>1279</v>
      </c>
      <c r="F26" s="622"/>
      <c r="G26" s="267">
        <v>1288</v>
      </c>
      <c r="H26" s="622"/>
      <c r="I26" s="267">
        <v>1301</v>
      </c>
      <c r="J26" s="622"/>
      <c r="K26" s="267">
        <v>1313</v>
      </c>
      <c r="L26" s="622"/>
      <c r="M26" s="267">
        <v>1324</v>
      </c>
      <c r="N26" s="622"/>
      <c r="O26" s="267">
        <v>1335</v>
      </c>
      <c r="P26" s="622"/>
      <c r="Q26" s="267">
        <v>1346</v>
      </c>
      <c r="R26" s="622"/>
      <c r="S26" s="477" t="s">
        <v>50</v>
      </c>
    </row>
    <row r="27" spans="2:19" ht="12" customHeight="1" x14ac:dyDescent="0.3">
      <c r="B27" s="567" t="s">
        <v>319</v>
      </c>
      <c r="C27" s="186">
        <v>1821</v>
      </c>
      <c r="D27" s="623"/>
      <c r="E27" s="186">
        <v>1822</v>
      </c>
      <c r="F27" s="623"/>
      <c r="G27" s="186">
        <v>1289</v>
      </c>
      <c r="H27" s="623"/>
      <c r="I27" s="186">
        <v>1302</v>
      </c>
      <c r="J27" s="623"/>
      <c r="K27" s="240"/>
      <c r="L27" s="240"/>
      <c r="M27" s="240"/>
      <c r="N27" s="240"/>
      <c r="O27" s="240"/>
      <c r="P27" s="240"/>
      <c r="Q27" s="240"/>
      <c r="R27" s="240"/>
      <c r="S27" s="218" t="s">
        <v>631</v>
      </c>
    </row>
    <row r="28" spans="2:19" ht="30.5" customHeight="1" x14ac:dyDescent="0.3">
      <c r="B28" s="568" t="s">
        <v>608</v>
      </c>
      <c r="C28" s="237">
        <v>1936</v>
      </c>
      <c r="D28" s="623"/>
      <c r="E28" s="237">
        <v>1937</v>
      </c>
      <c r="F28" s="623"/>
      <c r="G28" s="237">
        <v>1938</v>
      </c>
      <c r="H28" s="623"/>
      <c r="I28" s="237">
        <v>1939</v>
      </c>
      <c r="J28" s="623"/>
      <c r="K28" s="590"/>
      <c r="L28" s="590"/>
      <c r="M28" s="237">
        <v>1940</v>
      </c>
      <c r="N28" s="623"/>
      <c r="O28" s="237">
        <v>1941</v>
      </c>
      <c r="P28" s="623"/>
      <c r="Q28" s="590"/>
      <c r="R28" s="590"/>
      <c r="S28" s="218" t="s">
        <v>631</v>
      </c>
    </row>
    <row r="29" spans="2:19" ht="12" customHeight="1" x14ac:dyDescent="0.3">
      <c r="B29" s="569" t="s">
        <v>360</v>
      </c>
      <c r="C29" s="186">
        <v>1271</v>
      </c>
      <c r="D29" s="623"/>
      <c r="E29" s="186">
        <v>1280</v>
      </c>
      <c r="F29" s="623"/>
      <c r="G29" s="186">
        <v>1290</v>
      </c>
      <c r="H29" s="623"/>
      <c r="I29" s="186">
        <v>1303</v>
      </c>
      <c r="J29" s="623"/>
      <c r="K29" s="186">
        <v>1314</v>
      </c>
      <c r="L29" s="623"/>
      <c r="M29" s="186">
        <v>1326</v>
      </c>
      <c r="N29" s="623"/>
      <c r="O29" s="186">
        <v>1337</v>
      </c>
      <c r="P29" s="623"/>
      <c r="Q29" s="186">
        <v>1347</v>
      </c>
      <c r="R29" s="623"/>
      <c r="S29" s="190" t="s">
        <v>50</v>
      </c>
    </row>
    <row r="30" spans="2:19" ht="12" customHeight="1" x14ac:dyDescent="0.3">
      <c r="B30" s="569" t="s">
        <v>361</v>
      </c>
      <c r="C30" s="186">
        <v>1272</v>
      </c>
      <c r="D30" s="623"/>
      <c r="E30" s="186">
        <v>1281</v>
      </c>
      <c r="F30" s="623"/>
      <c r="G30" s="186">
        <v>1291</v>
      </c>
      <c r="H30" s="623"/>
      <c r="I30" s="186">
        <v>1304</v>
      </c>
      <c r="J30" s="623"/>
      <c r="K30" s="186">
        <v>1315</v>
      </c>
      <c r="L30" s="623"/>
      <c r="M30" s="186">
        <v>1327</v>
      </c>
      <c r="N30" s="623"/>
      <c r="O30" s="186">
        <v>1338</v>
      </c>
      <c r="P30" s="623"/>
      <c r="Q30" s="186">
        <v>1348</v>
      </c>
      <c r="R30" s="623"/>
      <c r="S30" s="218" t="s">
        <v>631</v>
      </c>
    </row>
    <row r="31" spans="2:19" ht="12" customHeight="1" x14ac:dyDescent="0.3">
      <c r="B31" s="569" t="s">
        <v>362</v>
      </c>
      <c r="C31" s="240"/>
      <c r="D31" s="240"/>
      <c r="E31" s="240"/>
      <c r="F31" s="240"/>
      <c r="G31" s="186">
        <v>1292</v>
      </c>
      <c r="H31" s="623"/>
      <c r="I31" s="186">
        <v>1305</v>
      </c>
      <c r="J31" s="623"/>
      <c r="K31" s="186">
        <v>1316</v>
      </c>
      <c r="L31" s="623"/>
      <c r="M31" s="240"/>
      <c r="N31" s="240"/>
      <c r="O31" s="240"/>
      <c r="P31" s="240"/>
      <c r="Q31" s="240"/>
      <c r="R31" s="240"/>
      <c r="S31" s="190" t="s">
        <v>50</v>
      </c>
    </row>
    <row r="32" spans="2:19" ht="12" customHeight="1" x14ac:dyDescent="0.3">
      <c r="B32" s="569" t="s">
        <v>363</v>
      </c>
      <c r="C32" s="186">
        <v>1273</v>
      </c>
      <c r="D32" s="623"/>
      <c r="E32" s="186">
        <v>1282</v>
      </c>
      <c r="F32" s="623"/>
      <c r="G32" s="186">
        <v>1293</v>
      </c>
      <c r="H32" s="623"/>
      <c r="I32" s="186">
        <v>1306</v>
      </c>
      <c r="J32" s="623"/>
      <c r="K32" s="186">
        <v>1317</v>
      </c>
      <c r="L32" s="623"/>
      <c r="M32" s="186">
        <v>1328</v>
      </c>
      <c r="N32" s="623"/>
      <c r="O32" s="186">
        <v>1339</v>
      </c>
      <c r="P32" s="623"/>
      <c r="Q32" s="186">
        <v>1349</v>
      </c>
      <c r="R32" s="623"/>
      <c r="S32" s="190" t="s">
        <v>50</v>
      </c>
    </row>
    <row r="33" spans="2:19" ht="12" customHeight="1" x14ac:dyDescent="0.25">
      <c r="B33" s="567" t="s">
        <v>310</v>
      </c>
      <c r="C33" s="186">
        <v>1274</v>
      </c>
      <c r="D33" s="446"/>
      <c r="E33" s="186">
        <v>1283</v>
      </c>
      <c r="F33" s="446"/>
      <c r="G33" s="186">
        <v>1294</v>
      </c>
      <c r="H33" s="446"/>
      <c r="I33" s="186">
        <v>1307</v>
      </c>
      <c r="J33" s="446"/>
      <c r="K33" s="186">
        <v>1318</v>
      </c>
      <c r="L33" s="446"/>
      <c r="M33" s="186">
        <v>1329</v>
      </c>
      <c r="N33" s="446"/>
      <c r="O33" s="186">
        <v>1340</v>
      </c>
      <c r="P33" s="446"/>
      <c r="Q33" s="186">
        <v>1350</v>
      </c>
      <c r="R33" s="446"/>
      <c r="S33" s="190" t="s">
        <v>50</v>
      </c>
    </row>
    <row r="34" spans="2:19" ht="12" customHeight="1" x14ac:dyDescent="0.3">
      <c r="B34" s="569" t="s">
        <v>357</v>
      </c>
      <c r="C34" s="186">
        <v>1275</v>
      </c>
      <c r="D34" s="623"/>
      <c r="E34" s="186">
        <v>1284</v>
      </c>
      <c r="F34" s="623"/>
      <c r="G34" s="186">
        <v>1295</v>
      </c>
      <c r="H34" s="623"/>
      <c r="I34" s="186">
        <v>1308</v>
      </c>
      <c r="J34" s="623"/>
      <c r="K34" s="186">
        <v>1319</v>
      </c>
      <c r="L34" s="623"/>
      <c r="M34" s="186">
        <v>1330</v>
      </c>
      <c r="N34" s="623"/>
      <c r="O34" s="186">
        <v>1341</v>
      </c>
      <c r="P34" s="623"/>
      <c r="Q34" s="186">
        <v>1351</v>
      </c>
      <c r="R34" s="623"/>
      <c r="S34" s="218" t="s">
        <v>631</v>
      </c>
    </row>
    <row r="35" spans="2:19" ht="12" customHeight="1" x14ac:dyDescent="0.3">
      <c r="B35" s="569" t="s">
        <v>364</v>
      </c>
      <c r="C35" s="186">
        <v>1276</v>
      </c>
      <c r="D35" s="623"/>
      <c r="E35" s="186">
        <v>1285</v>
      </c>
      <c r="F35" s="623"/>
      <c r="G35" s="186">
        <v>1296</v>
      </c>
      <c r="H35" s="623"/>
      <c r="I35" s="186">
        <v>1309</v>
      </c>
      <c r="J35" s="623"/>
      <c r="K35" s="186">
        <v>1320</v>
      </c>
      <c r="L35" s="623"/>
      <c r="M35" s="186">
        <v>1331</v>
      </c>
      <c r="N35" s="623"/>
      <c r="O35" s="186">
        <v>1342</v>
      </c>
      <c r="P35" s="623"/>
      <c r="Q35" s="186">
        <v>1352</v>
      </c>
      <c r="R35" s="623"/>
      <c r="S35" s="218" t="s">
        <v>631</v>
      </c>
    </row>
    <row r="36" spans="2:19" ht="12" customHeight="1" x14ac:dyDescent="0.3">
      <c r="B36" s="569" t="s">
        <v>365</v>
      </c>
      <c r="C36" s="207">
        <v>1277</v>
      </c>
      <c r="D36" s="624"/>
      <c r="E36" s="207">
        <v>1286</v>
      </c>
      <c r="F36" s="624"/>
      <c r="G36" s="207">
        <v>1297</v>
      </c>
      <c r="H36" s="624"/>
      <c r="I36" s="207">
        <v>1310</v>
      </c>
      <c r="J36" s="624"/>
      <c r="K36" s="207">
        <v>1321</v>
      </c>
      <c r="L36" s="624"/>
      <c r="M36" s="207">
        <v>1332</v>
      </c>
      <c r="N36" s="624"/>
      <c r="O36" s="207">
        <v>1343</v>
      </c>
      <c r="P36" s="624"/>
      <c r="Q36" s="207">
        <v>1353</v>
      </c>
      <c r="R36" s="624"/>
      <c r="S36" s="218" t="s">
        <v>631</v>
      </c>
    </row>
    <row r="37" spans="2:19" ht="12" customHeight="1" x14ac:dyDescent="0.3">
      <c r="B37" s="569" t="s">
        <v>366</v>
      </c>
      <c r="C37" s="240"/>
      <c r="D37" s="240"/>
      <c r="E37" s="240"/>
      <c r="F37" s="240"/>
      <c r="G37" s="207">
        <v>1298</v>
      </c>
      <c r="H37" s="623"/>
      <c r="I37" s="207">
        <v>1311</v>
      </c>
      <c r="J37" s="623"/>
      <c r="K37" s="207">
        <v>1322</v>
      </c>
      <c r="L37" s="623"/>
      <c r="M37" s="207">
        <v>1333</v>
      </c>
      <c r="N37" s="623"/>
      <c r="O37" s="207">
        <v>1344</v>
      </c>
      <c r="P37" s="623"/>
      <c r="Q37" s="207">
        <v>1354</v>
      </c>
      <c r="R37" s="623"/>
      <c r="S37" s="218" t="s">
        <v>631</v>
      </c>
    </row>
    <row r="38" spans="2:19" ht="12" customHeight="1" x14ac:dyDescent="0.3">
      <c r="B38" s="569" t="s">
        <v>367</v>
      </c>
      <c r="C38" s="186">
        <v>1278</v>
      </c>
      <c r="D38" s="623"/>
      <c r="E38" s="186">
        <v>1287</v>
      </c>
      <c r="F38" s="623"/>
      <c r="G38" s="186">
        <v>1312</v>
      </c>
      <c r="H38" s="623"/>
      <c r="I38" s="186">
        <v>1300</v>
      </c>
      <c r="J38" s="623"/>
      <c r="K38" s="186">
        <v>1323</v>
      </c>
      <c r="L38" s="623"/>
      <c r="M38" s="186">
        <v>1334</v>
      </c>
      <c r="N38" s="623"/>
      <c r="O38" s="186">
        <v>1345</v>
      </c>
      <c r="P38" s="623"/>
      <c r="Q38" s="186">
        <v>1355</v>
      </c>
      <c r="R38" s="623"/>
      <c r="S38" s="609" t="s">
        <v>69</v>
      </c>
    </row>
    <row r="39" spans="2:19" ht="12" customHeight="1" thickBot="1" x14ac:dyDescent="0.35">
      <c r="B39" s="605" t="s">
        <v>368</v>
      </c>
      <c r="C39" s="202">
        <v>1723</v>
      </c>
      <c r="D39" s="625"/>
      <c r="E39" s="202">
        <v>1724</v>
      </c>
      <c r="F39" s="625"/>
      <c r="G39" s="202">
        <v>1299</v>
      </c>
      <c r="H39" s="625"/>
      <c r="I39" s="202">
        <v>1373</v>
      </c>
      <c r="J39" s="625"/>
      <c r="K39" s="592"/>
      <c r="L39" s="592"/>
      <c r="M39" s="592"/>
      <c r="N39" s="592"/>
      <c r="O39" s="592"/>
      <c r="P39" s="592"/>
      <c r="Q39" s="592"/>
      <c r="R39" s="592"/>
      <c r="S39" s="610" t="s">
        <v>69</v>
      </c>
    </row>
    <row r="40" spans="2:19" ht="12" customHeight="1" x14ac:dyDescent="0.3"/>
    <row r="41" spans="2:19" ht="12" customHeight="1" x14ac:dyDescent="0.3">
      <c r="B41" s="123" t="s">
        <v>611</v>
      </c>
    </row>
    <row r="42" spans="2:19" ht="12" customHeight="1" x14ac:dyDescent="0.3">
      <c r="B42" s="126" t="s">
        <v>638</v>
      </c>
    </row>
    <row r="43" spans="2:19" ht="12" customHeight="1" x14ac:dyDescent="0.3"/>
    <row r="44" spans="2:19" ht="12" customHeight="1" x14ac:dyDescent="0.3"/>
    <row r="45" spans="2:19" ht="12" customHeight="1" x14ac:dyDescent="0.3"/>
    <row r="46" spans="2:19" ht="12" customHeight="1" x14ac:dyDescent="0.3"/>
    <row r="47" spans="2:19" ht="12" customHeight="1" x14ac:dyDescent="0.3"/>
    <row r="48" spans="2:19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</sheetData>
  <mergeCells count="62">
    <mergeCell ref="B1:E1"/>
    <mergeCell ref="Q39:R39"/>
    <mergeCell ref="C37:D37"/>
    <mergeCell ref="E37:F37"/>
    <mergeCell ref="K39:L39"/>
    <mergeCell ref="M39:N39"/>
    <mergeCell ref="O39:P39"/>
    <mergeCell ref="C31:D31"/>
    <mergeCell ref="E31:F31"/>
    <mergeCell ref="M31:N31"/>
    <mergeCell ref="O31:P31"/>
    <mergeCell ref="Q31:R31"/>
    <mergeCell ref="K27:L27"/>
    <mergeCell ref="M27:N27"/>
    <mergeCell ref="O27:P27"/>
    <mergeCell ref="Q27:R27"/>
    <mergeCell ref="K28:L28"/>
    <mergeCell ref="Q28:R28"/>
    <mergeCell ref="B23:B25"/>
    <mergeCell ref="C23:L23"/>
    <mergeCell ref="M23:R23"/>
    <mergeCell ref="S23:S25"/>
    <mergeCell ref="C24:F24"/>
    <mergeCell ref="G24:J24"/>
    <mergeCell ref="K24:L25"/>
    <mergeCell ref="M24:N25"/>
    <mergeCell ref="O24:P25"/>
    <mergeCell ref="Q24:R25"/>
    <mergeCell ref="C25:D25"/>
    <mergeCell ref="E25:F25"/>
    <mergeCell ref="G25:H25"/>
    <mergeCell ref="I25:J25"/>
    <mergeCell ref="C20:D20"/>
    <mergeCell ref="E20:F20"/>
    <mergeCell ref="I20:J20"/>
    <mergeCell ref="Q20:R20"/>
    <mergeCell ref="B22:S22"/>
    <mergeCell ref="G14:H14"/>
    <mergeCell ref="I14:J14"/>
    <mergeCell ref="Q14:R14"/>
    <mergeCell ref="C9:D9"/>
    <mergeCell ref="E9:F9"/>
    <mergeCell ref="I9:J9"/>
    <mergeCell ref="Q9:R9"/>
    <mergeCell ref="E10:F10"/>
    <mergeCell ref="G10:H10"/>
    <mergeCell ref="K10:L10"/>
    <mergeCell ref="M10:N10"/>
    <mergeCell ref="O10:P10"/>
    <mergeCell ref="B4:S4"/>
    <mergeCell ref="B5:B7"/>
    <mergeCell ref="C5:D7"/>
    <mergeCell ref="E5:F7"/>
    <mergeCell ref="G5:P5"/>
    <mergeCell ref="Q5:R7"/>
    <mergeCell ref="S5:S7"/>
    <mergeCell ref="G6:L6"/>
    <mergeCell ref="M6:N7"/>
    <mergeCell ref="O6:P7"/>
    <mergeCell ref="G7:H7"/>
    <mergeCell ref="I7:J7"/>
    <mergeCell ref="K7:L7"/>
  </mergeCells>
  <pageMargins left="0.35433070866141736" right="0.31496062992125984" top="0.74803149606299213" bottom="0.74803149606299213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139"/>
  <sheetViews>
    <sheetView showGridLines="0" view="pageBreakPreview" topLeftCell="A110" zoomScale="90" zoomScaleNormal="100" zoomScaleSheetLayoutView="90" workbookViewId="0">
      <selection activeCell="B119" sqref="B119:B120"/>
    </sheetView>
  </sheetViews>
  <sheetFormatPr baseColWidth="10" defaultColWidth="8.796875" defaultRowHeight="12.5" x14ac:dyDescent="0.3"/>
  <cols>
    <col min="1" max="1" width="1.296875" style="1" customWidth="1"/>
    <col min="2" max="2" width="29.09765625" style="1" customWidth="1"/>
    <col min="3" max="3" width="5.69921875" style="1" customWidth="1"/>
    <col min="4" max="4" width="13.59765625" style="172" customWidth="1"/>
    <col min="5" max="5" width="6.296875" style="1" customWidth="1"/>
    <col min="6" max="6" width="13" style="172" customWidth="1"/>
    <col min="7" max="7" width="5.296875" style="1" bestFit="1" customWidth="1"/>
    <col min="8" max="8" width="13.3984375" style="168" customWidth="1"/>
    <col min="9" max="9" width="5.296875" style="1" bestFit="1" customWidth="1"/>
    <col min="10" max="10" width="14.296875" style="1" customWidth="1"/>
    <col min="11" max="11" width="5.296875" style="1" bestFit="1" customWidth="1"/>
    <col min="12" max="12" width="13.3984375" style="1" customWidth="1"/>
    <col min="13" max="13" width="5.296875" style="1" bestFit="1" customWidth="1"/>
    <col min="14" max="14" width="13.09765625" style="1" customWidth="1"/>
    <col min="15" max="15" width="5.296875" style="1" bestFit="1" customWidth="1"/>
    <col min="16" max="16" width="16.69921875" style="621" customWidth="1"/>
    <col min="17" max="17" width="6.796875" style="1" customWidth="1"/>
    <col min="18" max="18" width="11.8984375" style="645" customWidth="1"/>
    <col min="19" max="19" width="3.796875" style="1" customWidth="1"/>
    <col min="20" max="16384" width="8.796875" style="1"/>
  </cols>
  <sheetData>
    <row r="1" spans="2:18" ht="23.5" customHeight="1" x14ac:dyDescent="0.3">
      <c r="B1" s="584" t="s">
        <v>297</v>
      </c>
      <c r="C1" s="584"/>
      <c r="D1" s="584"/>
      <c r="E1" s="584"/>
    </row>
    <row r="2" spans="2:18" ht="12" customHeight="1" x14ac:dyDescent="0.3">
      <c r="D2" s="621"/>
      <c r="F2" s="621"/>
      <c r="H2" s="621"/>
      <c r="J2" s="621"/>
      <c r="L2" s="621"/>
      <c r="N2" s="621"/>
      <c r="R2" s="621"/>
    </row>
    <row r="4" spans="2:18" ht="15" customHeight="1" thickBot="1" x14ac:dyDescent="0.35">
      <c r="B4" s="571" t="s">
        <v>618</v>
      </c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626"/>
    </row>
    <row r="5" spans="2:18" ht="31" customHeight="1" x14ac:dyDescent="0.25">
      <c r="B5" s="627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9"/>
      <c r="P5" s="654" t="s">
        <v>320</v>
      </c>
      <c r="Q5" s="396"/>
    </row>
    <row r="6" spans="2:18" ht="12.5" customHeight="1" x14ac:dyDescent="0.25">
      <c r="B6" s="280" t="s">
        <v>321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6">
        <v>1400</v>
      </c>
      <c r="P6" s="446"/>
      <c r="Q6" s="477" t="s">
        <v>50</v>
      </c>
    </row>
    <row r="7" spans="2:18" ht="12.5" customHeight="1" x14ac:dyDescent="0.25">
      <c r="B7" s="280" t="s">
        <v>322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>
        <v>1817</v>
      </c>
      <c r="P7" s="446"/>
      <c r="Q7" s="190" t="s">
        <v>50</v>
      </c>
    </row>
    <row r="8" spans="2:18" ht="12.5" customHeight="1" x14ac:dyDescent="0.25">
      <c r="B8" s="280" t="s">
        <v>323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6">
        <v>1401</v>
      </c>
      <c r="P8" s="446"/>
      <c r="Q8" s="190" t="s">
        <v>50</v>
      </c>
    </row>
    <row r="9" spans="2:18" ht="12.5" customHeight="1" x14ac:dyDescent="0.25">
      <c r="B9" s="280" t="s">
        <v>324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6">
        <v>1402</v>
      </c>
      <c r="P9" s="446"/>
      <c r="Q9" s="190" t="s">
        <v>50</v>
      </c>
    </row>
    <row r="10" spans="2:18" ht="12.5" customHeight="1" x14ac:dyDescent="0.25">
      <c r="B10" s="280" t="s">
        <v>325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6">
        <v>1403</v>
      </c>
      <c r="P10" s="446"/>
      <c r="Q10" s="190" t="s">
        <v>50</v>
      </c>
    </row>
    <row r="11" spans="2:18" ht="12.5" customHeight="1" x14ac:dyDescent="0.25">
      <c r="B11" s="280" t="s">
        <v>326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6">
        <v>1587</v>
      </c>
      <c r="P11" s="446"/>
      <c r="Q11" s="190" t="s">
        <v>50</v>
      </c>
    </row>
    <row r="12" spans="2:18" ht="12.5" customHeight="1" x14ac:dyDescent="0.25">
      <c r="B12" s="280" t="s">
        <v>53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6">
        <v>1588</v>
      </c>
      <c r="P12" s="446"/>
      <c r="Q12" s="190" t="s">
        <v>50</v>
      </c>
    </row>
    <row r="13" spans="2:18" ht="12.5" customHeight="1" x14ac:dyDescent="0.25">
      <c r="B13" s="280" t="s">
        <v>327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6">
        <v>1404</v>
      </c>
      <c r="P13" s="446"/>
      <c r="Q13" s="190" t="s">
        <v>50</v>
      </c>
    </row>
    <row r="14" spans="2:18" ht="12.5" customHeight="1" x14ac:dyDescent="0.25">
      <c r="B14" s="280" t="s">
        <v>328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6">
        <v>1405</v>
      </c>
      <c r="P14" s="446"/>
      <c r="Q14" s="190" t="s">
        <v>50</v>
      </c>
    </row>
    <row r="15" spans="2:18" ht="12.5" customHeight="1" x14ac:dyDescent="0.3">
      <c r="B15" s="284" t="s">
        <v>329</v>
      </c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186">
        <v>1410</v>
      </c>
      <c r="P15" s="655">
        <f>SUM(P6:P14)</f>
        <v>0</v>
      </c>
      <c r="Q15" s="255" t="s">
        <v>69</v>
      </c>
    </row>
    <row r="16" spans="2:18" ht="12.5" customHeight="1" x14ac:dyDescent="0.25">
      <c r="B16" s="280" t="s">
        <v>330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6">
        <v>1406</v>
      </c>
      <c r="P16" s="446"/>
      <c r="Q16" s="218" t="s">
        <v>631</v>
      </c>
    </row>
    <row r="17" spans="2:17" ht="12.5" customHeight="1" x14ac:dyDescent="0.25">
      <c r="B17" s="280" t="s">
        <v>331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6">
        <v>1407</v>
      </c>
      <c r="P17" s="446"/>
      <c r="Q17" s="218" t="s">
        <v>631</v>
      </c>
    </row>
    <row r="18" spans="2:17" ht="12.5" customHeight="1" x14ac:dyDescent="0.25">
      <c r="B18" s="280" t="s">
        <v>332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6">
        <v>1408</v>
      </c>
      <c r="P18" s="446"/>
      <c r="Q18" s="218" t="s">
        <v>631</v>
      </c>
    </row>
    <row r="19" spans="2:17" ht="12.5" customHeight="1" x14ac:dyDescent="0.25">
      <c r="B19" s="280" t="s">
        <v>333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6">
        <v>1409</v>
      </c>
      <c r="P19" s="446"/>
      <c r="Q19" s="218" t="s">
        <v>631</v>
      </c>
    </row>
    <row r="20" spans="2:17" ht="12.5" customHeight="1" x14ac:dyDescent="0.25">
      <c r="B20" s="280" t="s">
        <v>334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6">
        <v>1818</v>
      </c>
      <c r="P20" s="446"/>
      <c r="Q20" s="218" t="s">
        <v>631</v>
      </c>
    </row>
    <row r="21" spans="2:17" ht="12.5" customHeight="1" x14ac:dyDescent="0.25">
      <c r="B21" s="280" t="s">
        <v>335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6">
        <v>1429</v>
      </c>
      <c r="P21" s="446"/>
      <c r="Q21" s="218" t="s">
        <v>631</v>
      </c>
    </row>
    <row r="22" spans="2:17" ht="12.5" customHeight="1" x14ac:dyDescent="0.25">
      <c r="B22" s="280" t="s">
        <v>336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6">
        <v>1411</v>
      </c>
      <c r="P22" s="446"/>
      <c r="Q22" s="218" t="s">
        <v>631</v>
      </c>
    </row>
    <row r="23" spans="2:17" ht="12.5" customHeight="1" x14ac:dyDescent="0.25">
      <c r="B23" s="280" t="s">
        <v>337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6">
        <v>1412</v>
      </c>
      <c r="P23" s="446"/>
      <c r="Q23" s="218" t="s">
        <v>631</v>
      </c>
    </row>
    <row r="24" spans="2:17" ht="12.5" customHeight="1" x14ac:dyDescent="0.25">
      <c r="B24" s="280" t="s">
        <v>338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6">
        <v>1413</v>
      </c>
      <c r="P24" s="446"/>
      <c r="Q24" s="218" t="s">
        <v>631</v>
      </c>
    </row>
    <row r="25" spans="2:17" ht="12.5" customHeight="1" x14ac:dyDescent="0.25">
      <c r="B25" s="280" t="s">
        <v>339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6">
        <v>1415</v>
      </c>
      <c r="P25" s="446"/>
      <c r="Q25" s="218" t="s">
        <v>631</v>
      </c>
    </row>
    <row r="26" spans="2:17" ht="12.5" customHeight="1" x14ac:dyDescent="0.25">
      <c r="B26" s="280" t="s">
        <v>340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6">
        <v>1416</v>
      </c>
      <c r="P26" s="446"/>
      <c r="Q26" s="218" t="s">
        <v>631</v>
      </c>
    </row>
    <row r="27" spans="2:17" ht="12.5" customHeight="1" x14ac:dyDescent="0.25">
      <c r="B27" s="280" t="s">
        <v>341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6">
        <v>1417</v>
      </c>
      <c r="P27" s="446"/>
      <c r="Q27" s="218" t="s">
        <v>631</v>
      </c>
    </row>
    <row r="28" spans="2:17" ht="12.5" customHeight="1" x14ac:dyDescent="0.25">
      <c r="B28" s="280" t="s">
        <v>61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6">
        <v>1418</v>
      </c>
      <c r="P28" s="446"/>
      <c r="Q28" s="218" t="s">
        <v>631</v>
      </c>
    </row>
    <row r="29" spans="2:17" ht="12.5" customHeight="1" x14ac:dyDescent="0.25">
      <c r="B29" s="280" t="s">
        <v>342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6">
        <v>1419</v>
      </c>
      <c r="P29" s="446"/>
      <c r="Q29" s="218" t="s">
        <v>631</v>
      </c>
    </row>
    <row r="30" spans="2:17" ht="12.5" customHeight="1" x14ac:dyDescent="0.25">
      <c r="B30" s="280" t="s">
        <v>343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6">
        <v>1421</v>
      </c>
      <c r="P30" s="446"/>
      <c r="Q30" s="218" t="s">
        <v>631</v>
      </c>
    </row>
    <row r="31" spans="2:17" ht="12.5" customHeight="1" x14ac:dyDescent="0.25">
      <c r="B31" s="280" t="s">
        <v>344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6">
        <v>1422</v>
      </c>
      <c r="P31" s="446"/>
      <c r="Q31" s="218" t="s">
        <v>631</v>
      </c>
    </row>
    <row r="32" spans="2:17" ht="12.5" customHeight="1" x14ac:dyDescent="0.25">
      <c r="B32" s="280" t="s">
        <v>345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6">
        <v>1423</v>
      </c>
      <c r="P32" s="446"/>
      <c r="Q32" s="218" t="s">
        <v>631</v>
      </c>
    </row>
    <row r="33" spans="2:18" ht="12.5" customHeight="1" x14ac:dyDescent="0.25">
      <c r="B33" s="280" t="s">
        <v>346</v>
      </c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6">
        <v>1424</v>
      </c>
      <c r="P33" s="446"/>
      <c r="Q33" s="218" t="s">
        <v>631</v>
      </c>
    </row>
    <row r="34" spans="2:18" ht="12.5" customHeight="1" x14ac:dyDescent="0.25">
      <c r="B34" s="280" t="s">
        <v>347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6">
        <v>1425</v>
      </c>
      <c r="P34" s="446"/>
      <c r="Q34" s="218" t="s">
        <v>631</v>
      </c>
    </row>
    <row r="35" spans="2:18" ht="12.5" customHeight="1" x14ac:dyDescent="0.25">
      <c r="B35" s="280" t="s">
        <v>348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6">
        <v>1426</v>
      </c>
      <c r="P35" s="446"/>
      <c r="Q35" s="218" t="s">
        <v>631</v>
      </c>
    </row>
    <row r="36" spans="2:18" ht="12.5" customHeight="1" x14ac:dyDescent="0.25">
      <c r="B36" s="280" t="s">
        <v>349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6">
        <v>1427</v>
      </c>
      <c r="P36" s="446"/>
      <c r="Q36" s="218" t="s">
        <v>631</v>
      </c>
    </row>
    <row r="37" spans="2:18" ht="13" x14ac:dyDescent="0.25">
      <c r="B37" s="280" t="s">
        <v>97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6">
        <v>1428</v>
      </c>
      <c r="P37" s="446"/>
      <c r="Q37" s="218" t="s">
        <v>631</v>
      </c>
    </row>
    <row r="38" spans="2:18" ht="12.5" customHeight="1" x14ac:dyDescent="0.3">
      <c r="B38" s="284" t="s">
        <v>350</v>
      </c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186">
        <v>1430</v>
      </c>
      <c r="P38" s="657">
        <f>SUM(P15:P37)</f>
        <v>0</v>
      </c>
      <c r="Q38" s="255" t="s">
        <v>69</v>
      </c>
    </row>
    <row r="39" spans="2:18" ht="12.5" customHeight="1" x14ac:dyDescent="0.25">
      <c r="B39" s="280" t="s">
        <v>351</v>
      </c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6">
        <v>1431</v>
      </c>
      <c r="P39" s="446"/>
      <c r="Q39" s="190" t="s">
        <v>50</v>
      </c>
    </row>
    <row r="40" spans="2:18" ht="12.5" customHeight="1" x14ac:dyDescent="0.3">
      <c r="B40" s="280" t="s">
        <v>352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6">
        <v>1729</v>
      </c>
      <c r="P40" s="659">
        <f>SUM(P38:P39)</f>
        <v>0</v>
      </c>
      <c r="Q40" s="255" t="s">
        <v>69</v>
      </c>
    </row>
    <row r="41" spans="2:18" ht="12.5" customHeight="1" x14ac:dyDescent="0.25">
      <c r="B41" s="280" t="s">
        <v>100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6">
        <v>1432</v>
      </c>
      <c r="P41" s="446"/>
      <c r="Q41" s="218" t="s">
        <v>631</v>
      </c>
    </row>
    <row r="42" spans="2:18" ht="12.5" customHeight="1" x14ac:dyDescent="0.25">
      <c r="B42" s="280" t="s">
        <v>101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6">
        <v>1433</v>
      </c>
      <c r="P42" s="446"/>
      <c r="Q42" s="218" t="s">
        <v>631</v>
      </c>
    </row>
    <row r="43" spans="2:18" ht="12.5" customHeight="1" thickBot="1" x14ac:dyDescent="0.35">
      <c r="B43" s="304" t="s">
        <v>353</v>
      </c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202">
        <v>1440</v>
      </c>
      <c r="P43" s="658">
        <f>SUM(P40:P42)</f>
        <v>0</v>
      </c>
      <c r="Q43" s="246" t="s">
        <v>69</v>
      </c>
    </row>
    <row r="44" spans="2:18" ht="12.5" customHeight="1" x14ac:dyDescent="0.3"/>
    <row r="45" spans="2:18" ht="23.5" customHeight="1" x14ac:dyDescent="0.3">
      <c r="B45" s="584" t="s">
        <v>297</v>
      </c>
      <c r="C45" s="584"/>
      <c r="D45" s="584"/>
      <c r="E45" s="584"/>
    </row>
    <row r="46" spans="2:18" ht="12" customHeight="1" x14ac:dyDescent="0.3">
      <c r="D46" s="621"/>
      <c r="F46" s="621"/>
      <c r="H46" s="621"/>
      <c r="J46" s="621"/>
      <c r="L46" s="621"/>
      <c r="N46" s="621"/>
      <c r="R46" s="621"/>
    </row>
    <row r="47" spans="2:18" ht="15" customHeight="1" thickBot="1" x14ac:dyDescent="0.35">
      <c r="B47" s="571" t="s">
        <v>619</v>
      </c>
      <c r="C47" s="572"/>
      <c r="D47" s="572"/>
      <c r="E47" s="572"/>
      <c r="F47" s="572"/>
      <c r="G47" s="572"/>
      <c r="H47" s="572"/>
      <c r="I47" s="572"/>
      <c r="J47" s="572"/>
      <c r="K47" s="572"/>
      <c r="L47" s="572"/>
      <c r="M47" s="572"/>
      <c r="N47" s="572"/>
      <c r="O47" s="572"/>
      <c r="P47" s="572"/>
      <c r="Q47" s="626"/>
    </row>
    <row r="48" spans="2:18" ht="12" customHeight="1" x14ac:dyDescent="0.25">
      <c r="B48" s="398" t="s">
        <v>569</v>
      </c>
      <c r="C48" s="386"/>
      <c r="D48" s="668"/>
      <c r="E48" s="386"/>
      <c r="F48" s="668"/>
      <c r="G48" s="386"/>
      <c r="H48" s="660"/>
      <c r="I48" s="386"/>
      <c r="J48" s="386"/>
      <c r="K48" s="386"/>
      <c r="L48" s="386"/>
      <c r="M48" s="386"/>
      <c r="N48" s="386"/>
      <c r="O48" s="180">
        <v>1703</v>
      </c>
      <c r="P48" s="577"/>
      <c r="Q48" s="477" t="s">
        <v>50</v>
      </c>
    </row>
    <row r="49" spans="2:17" ht="12" customHeight="1" x14ac:dyDescent="0.25">
      <c r="B49" s="400" t="s">
        <v>570</v>
      </c>
      <c r="C49" s="388"/>
      <c r="D49" s="669"/>
      <c r="E49" s="388"/>
      <c r="F49" s="669"/>
      <c r="G49" s="388"/>
      <c r="H49" s="661"/>
      <c r="I49" s="388"/>
      <c r="J49" s="388"/>
      <c r="K49" s="388"/>
      <c r="L49" s="388"/>
      <c r="M49" s="388"/>
      <c r="N49" s="388"/>
      <c r="O49" s="186">
        <v>1719</v>
      </c>
      <c r="P49" s="446"/>
      <c r="Q49" s="218" t="s">
        <v>631</v>
      </c>
    </row>
    <row r="50" spans="2:17" ht="12" customHeight="1" x14ac:dyDescent="0.25">
      <c r="B50" s="400" t="s">
        <v>105</v>
      </c>
      <c r="C50" s="388"/>
      <c r="D50" s="669"/>
      <c r="E50" s="388"/>
      <c r="F50" s="669"/>
      <c r="G50" s="388"/>
      <c r="H50" s="661"/>
      <c r="I50" s="388"/>
      <c r="J50" s="388"/>
      <c r="K50" s="388"/>
      <c r="L50" s="388"/>
      <c r="M50" s="388"/>
      <c r="N50" s="388"/>
      <c r="O50" s="186">
        <v>1492</v>
      </c>
      <c r="P50" s="446"/>
      <c r="Q50" s="190" t="s">
        <v>50</v>
      </c>
    </row>
    <row r="51" spans="2:17" ht="12" customHeight="1" x14ac:dyDescent="0.25">
      <c r="B51" s="400" t="s">
        <v>571</v>
      </c>
      <c r="C51" s="388"/>
      <c r="D51" s="669"/>
      <c r="E51" s="388"/>
      <c r="F51" s="669"/>
      <c r="G51" s="388"/>
      <c r="H51" s="661"/>
      <c r="I51" s="388"/>
      <c r="J51" s="388"/>
      <c r="K51" s="388"/>
      <c r="L51" s="388"/>
      <c r="M51" s="388"/>
      <c r="N51" s="388"/>
      <c r="O51" s="186">
        <v>1704</v>
      </c>
      <c r="P51" s="446"/>
      <c r="Q51" s="190" t="s">
        <v>50</v>
      </c>
    </row>
    <row r="52" spans="2:17" ht="12" customHeight="1" x14ac:dyDescent="0.3">
      <c r="B52" s="630" t="s">
        <v>107</v>
      </c>
      <c r="C52" s="631"/>
      <c r="D52" s="670"/>
      <c r="E52" s="631"/>
      <c r="F52" s="670"/>
      <c r="G52" s="631"/>
      <c r="H52" s="662"/>
      <c r="I52" s="631"/>
      <c r="J52" s="631"/>
      <c r="K52" s="631"/>
      <c r="L52" s="631"/>
      <c r="M52" s="631"/>
      <c r="N52" s="631"/>
      <c r="O52" s="186">
        <v>1720</v>
      </c>
      <c r="P52" s="657">
        <f>SUM(P48:P51)</f>
        <v>0</v>
      </c>
      <c r="Q52" s="607" t="s">
        <v>69</v>
      </c>
    </row>
    <row r="53" spans="2:17" ht="12" customHeight="1" x14ac:dyDescent="0.25">
      <c r="B53" s="400" t="s">
        <v>108</v>
      </c>
      <c r="C53" s="388"/>
      <c r="D53" s="669"/>
      <c r="E53" s="388"/>
      <c r="F53" s="669"/>
      <c r="G53" s="388"/>
      <c r="H53" s="661"/>
      <c r="I53" s="388"/>
      <c r="J53" s="388"/>
      <c r="K53" s="388"/>
      <c r="L53" s="388"/>
      <c r="M53" s="388"/>
      <c r="N53" s="388"/>
      <c r="O53" s="186">
        <v>1493</v>
      </c>
      <c r="P53" s="446"/>
      <c r="Q53" s="218" t="s">
        <v>631</v>
      </c>
    </row>
    <row r="54" spans="2:17" ht="12" customHeight="1" x14ac:dyDescent="0.25">
      <c r="B54" s="400" t="s">
        <v>572</v>
      </c>
      <c r="C54" s="388"/>
      <c r="D54" s="669"/>
      <c r="E54" s="388"/>
      <c r="F54" s="669"/>
      <c r="G54" s="388"/>
      <c r="H54" s="661"/>
      <c r="I54" s="388"/>
      <c r="J54" s="388"/>
      <c r="K54" s="388"/>
      <c r="L54" s="388"/>
      <c r="M54" s="388"/>
      <c r="N54" s="388"/>
      <c r="O54" s="186">
        <v>1494</v>
      </c>
      <c r="P54" s="446"/>
      <c r="Q54" s="218" t="s">
        <v>631</v>
      </c>
    </row>
    <row r="55" spans="2:17" ht="12" customHeight="1" x14ac:dyDescent="0.25">
      <c r="B55" s="400" t="s">
        <v>110</v>
      </c>
      <c r="C55" s="388"/>
      <c r="D55" s="669"/>
      <c r="E55" s="388"/>
      <c r="F55" s="669"/>
      <c r="G55" s="388"/>
      <c r="H55" s="661"/>
      <c r="I55" s="388"/>
      <c r="J55" s="388"/>
      <c r="K55" s="388"/>
      <c r="L55" s="388"/>
      <c r="M55" s="388"/>
      <c r="N55" s="388"/>
      <c r="O55" s="186">
        <v>1725</v>
      </c>
      <c r="P55" s="446"/>
      <c r="Q55" s="218" t="s">
        <v>631</v>
      </c>
    </row>
    <row r="56" spans="2:17" ht="12" customHeight="1" x14ac:dyDescent="0.25">
      <c r="B56" s="400" t="s">
        <v>573</v>
      </c>
      <c r="C56" s="388"/>
      <c r="D56" s="669"/>
      <c r="E56" s="388"/>
      <c r="F56" s="669"/>
      <c r="G56" s="388"/>
      <c r="H56" s="661"/>
      <c r="I56" s="388"/>
      <c r="J56" s="388"/>
      <c r="K56" s="388"/>
      <c r="L56" s="388"/>
      <c r="M56" s="388"/>
      <c r="N56" s="388"/>
      <c r="O56" s="186">
        <v>1727</v>
      </c>
      <c r="P56" s="446"/>
      <c r="Q56" s="218" t="s">
        <v>631</v>
      </c>
    </row>
    <row r="57" spans="2:17" ht="12" customHeight="1" thickBot="1" x14ac:dyDescent="0.35">
      <c r="B57" s="492" t="s">
        <v>112</v>
      </c>
      <c r="C57" s="632"/>
      <c r="D57" s="671"/>
      <c r="E57" s="632"/>
      <c r="F57" s="671"/>
      <c r="G57" s="632"/>
      <c r="H57" s="663"/>
      <c r="I57" s="632"/>
      <c r="J57" s="632"/>
      <c r="K57" s="632"/>
      <c r="L57" s="632"/>
      <c r="M57" s="632"/>
      <c r="N57" s="632"/>
      <c r="O57" s="202">
        <v>1500</v>
      </c>
      <c r="P57" s="658">
        <f>SUM(P52:P56)</f>
        <v>0</v>
      </c>
      <c r="Q57" s="593" t="s">
        <v>69</v>
      </c>
    </row>
    <row r="58" spans="2:17" ht="12" customHeight="1" x14ac:dyDescent="0.3"/>
    <row r="59" spans="2:17" ht="15" customHeight="1" thickBot="1" x14ac:dyDescent="0.35">
      <c r="B59" s="571" t="s">
        <v>620</v>
      </c>
      <c r="C59" s="572"/>
      <c r="D59" s="572"/>
      <c r="E59" s="572"/>
      <c r="F59" s="572"/>
      <c r="G59" s="572"/>
      <c r="H59" s="572"/>
      <c r="I59" s="572"/>
      <c r="J59" s="572"/>
      <c r="K59" s="572"/>
      <c r="L59" s="572"/>
      <c r="M59" s="572"/>
      <c r="N59" s="572"/>
      <c r="O59" s="572"/>
      <c r="P59" s="572"/>
      <c r="Q59" s="626"/>
    </row>
    <row r="60" spans="2:17" ht="12" customHeight="1" x14ac:dyDescent="0.25">
      <c r="B60" s="398" t="s">
        <v>574</v>
      </c>
      <c r="C60" s="399"/>
      <c r="D60" s="672"/>
      <c r="E60" s="399"/>
      <c r="F60" s="672"/>
      <c r="G60" s="399"/>
      <c r="H60" s="664"/>
      <c r="I60" s="399"/>
      <c r="J60" s="399"/>
      <c r="K60" s="399"/>
      <c r="L60" s="399"/>
      <c r="M60" s="399"/>
      <c r="N60" s="386"/>
      <c r="O60" s="180">
        <v>1445</v>
      </c>
      <c r="P60" s="577"/>
      <c r="Q60" s="477" t="s">
        <v>50</v>
      </c>
    </row>
    <row r="61" spans="2:17" ht="12" customHeight="1" x14ac:dyDescent="0.25">
      <c r="B61" s="400" t="s">
        <v>575</v>
      </c>
      <c r="C61" s="401"/>
      <c r="D61" s="673"/>
      <c r="E61" s="401"/>
      <c r="F61" s="673"/>
      <c r="G61" s="401"/>
      <c r="H61" s="665"/>
      <c r="I61" s="401"/>
      <c r="J61" s="401"/>
      <c r="K61" s="401"/>
      <c r="L61" s="401"/>
      <c r="M61" s="401"/>
      <c r="N61" s="388"/>
      <c r="O61" s="186">
        <v>1446</v>
      </c>
      <c r="P61" s="446"/>
      <c r="Q61" s="218" t="s">
        <v>631</v>
      </c>
    </row>
    <row r="62" spans="2:17" ht="12" customHeight="1" x14ac:dyDescent="0.25">
      <c r="B62" s="400" t="s">
        <v>576</v>
      </c>
      <c r="C62" s="401"/>
      <c r="D62" s="673"/>
      <c r="E62" s="401"/>
      <c r="F62" s="673"/>
      <c r="G62" s="401"/>
      <c r="H62" s="665"/>
      <c r="I62" s="401"/>
      <c r="J62" s="401"/>
      <c r="K62" s="401"/>
      <c r="L62" s="401"/>
      <c r="M62" s="401"/>
      <c r="N62" s="388"/>
      <c r="O62" s="186">
        <v>1374</v>
      </c>
      <c r="P62" s="446"/>
      <c r="Q62" s="190" t="s">
        <v>50</v>
      </c>
    </row>
    <row r="63" spans="2:17" ht="12" customHeight="1" x14ac:dyDescent="0.25">
      <c r="B63" s="400" t="s">
        <v>577</v>
      </c>
      <c r="C63" s="401"/>
      <c r="D63" s="673"/>
      <c r="E63" s="401"/>
      <c r="F63" s="673"/>
      <c r="G63" s="401"/>
      <c r="H63" s="665"/>
      <c r="I63" s="401"/>
      <c r="J63" s="401"/>
      <c r="K63" s="401"/>
      <c r="L63" s="401"/>
      <c r="M63" s="401"/>
      <c r="N63" s="388"/>
      <c r="O63" s="186">
        <v>1375</v>
      </c>
      <c r="P63" s="446"/>
      <c r="Q63" s="190" t="s">
        <v>50</v>
      </c>
    </row>
    <row r="64" spans="2:17" ht="12" customHeight="1" x14ac:dyDescent="0.25">
      <c r="B64" s="400" t="s">
        <v>578</v>
      </c>
      <c r="C64" s="401"/>
      <c r="D64" s="673"/>
      <c r="E64" s="401"/>
      <c r="F64" s="673"/>
      <c r="G64" s="401"/>
      <c r="H64" s="665"/>
      <c r="I64" s="401"/>
      <c r="J64" s="401"/>
      <c r="K64" s="401"/>
      <c r="L64" s="401"/>
      <c r="M64" s="401"/>
      <c r="N64" s="388"/>
      <c r="O64" s="186">
        <v>1376</v>
      </c>
      <c r="P64" s="446"/>
      <c r="Q64" s="218" t="s">
        <v>631</v>
      </c>
    </row>
    <row r="65" spans="2:17" ht="12" customHeight="1" x14ac:dyDescent="0.25">
      <c r="B65" s="400" t="s">
        <v>579</v>
      </c>
      <c r="C65" s="401"/>
      <c r="D65" s="673"/>
      <c r="E65" s="401"/>
      <c r="F65" s="673"/>
      <c r="G65" s="401"/>
      <c r="H65" s="665"/>
      <c r="I65" s="401"/>
      <c r="J65" s="401"/>
      <c r="K65" s="401"/>
      <c r="L65" s="401"/>
      <c r="M65" s="401"/>
      <c r="N65" s="388"/>
      <c r="O65" s="186">
        <v>1705</v>
      </c>
      <c r="P65" s="446"/>
      <c r="Q65" s="190" t="s">
        <v>50</v>
      </c>
    </row>
    <row r="66" spans="2:17" ht="12" customHeight="1" x14ac:dyDescent="0.25">
      <c r="B66" s="400" t="s">
        <v>119</v>
      </c>
      <c r="C66" s="401"/>
      <c r="D66" s="673"/>
      <c r="E66" s="401"/>
      <c r="F66" s="673"/>
      <c r="G66" s="401"/>
      <c r="H66" s="665"/>
      <c r="I66" s="401"/>
      <c r="J66" s="401"/>
      <c r="K66" s="401"/>
      <c r="L66" s="401"/>
      <c r="M66" s="401"/>
      <c r="N66" s="388"/>
      <c r="O66" s="186">
        <v>1706</v>
      </c>
      <c r="P66" s="446"/>
      <c r="Q66" s="218" t="s">
        <v>631</v>
      </c>
    </row>
    <row r="67" spans="2:17" ht="12" customHeight="1" x14ac:dyDescent="0.25">
      <c r="B67" s="400" t="s">
        <v>348</v>
      </c>
      <c r="C67" s="401"/>
      <c r="D67" s="673"/>
      <c r="E67" s="401"/>
      <c r="F67" s="673"/>
      <c r="G67" s="401"/>
      <c r="H67" s="665"/>
      <c r="I67" s="401"/>
      <c r="J67" s="401"/>
      <c r="K67" s="401"/>
      <c r="L67" s="401"/>
      <c r="M67" s="401"/>
      <c r="N67" s="388"/>
      <c r="O67" s="186">
        <v>1707</v>
      </c>
      <c r="P67" s="446"/>
      <c r="Q67" s="190" t="s">
        <v>50</v>
      </c>
    </row>
    <row r="68" spans="2:17" ht="12" customHeight="1" x14ac:dyDescent="0.25">
      <c r="B68" s="400" t="s">
        <v>580</v>
      </c>
      <c r="C68" s="401"/>
      <c r="D68" s="673"/>
      <c r="E68" s="401"/>
      <c r="F68" s="673"/>
      <c r="G68" s="401"/>
      <c r="H68" s="665"/>
      <c r="I68" s="401"/>
      <c r="J68" s="401"/>
      <c r="K68" s="401"/>
      <c r="L68" s="401"/>
      <c r="M68" s="401"/>
      <c r="N68" s="388"/>
      <c r="O68" s="186">
        <v>1377</v>
      </c>
      <c r="P68" s="446"/>
      <c r="Q68" s="190" t="s">
        <v>50</v>
      </c>
    </row>
    <row r="69" spans="2:17" ht="12" customHeight="1" x14ac:dyDescent="0.25">
      <c r="B69" s="400" t="s">
        <v>581</v>
      </c>
      <c r="C69" s="401"/>
      <c r="D69" s="673"/>
      <c r="E69" s="401"/>
      <c r="F69" s="673"/>
      <c r="G69" s="401"/>
      <c r="H69" s="665"/>
      <c r="I69" s="401"/>
      <c r="J69" s="401"/>
      <c r="K69" s="401"/>
      <c r="L69" s="401"/>
      <c r="M69" s="401"/>
      <c r="N69" s="388"/>
      <c r="O69" s="186">
        <v>1378</v>
      </c>
      <c r="P69" s="446"/>
      <c r="Q69" s="218" t="s">
        <v>631</v>
      </c>
    </row>
    <row r="70" spans="2:17" ht="12" customHeight="1" x14ac:dyDescent="0.25">
      <c r="B70" s="400" t="s">
        <v>122</v>
      </c>
      <c r="C70" s="401"/>
      <c r="D70" s="673"/>
      <c r="E70" s="401"/>
      <c r="F70" s="673"/>
      <c r="G70" s="401"/>
      <c r="H70" s="665"/>
      <c r="I70" s="401"/>
      <c r="J70" s="401"/>
      <c r="K70" s="401"/>
      <c r="L70" s="401"/>
      <c r="M70" s="401"/>
      <c r="N70" s="388"/>
      <c r="O70" s="186">
        <v>1726</v>
      </c>
      <c r="P70" s="446"/>
      <c r="Q70" s="190" t="s">
        <v>50</v>
      </c>
    </row>
    <row r="71" spans="2:17" ht="12" customHeight="1" x14ac:dyDescent="0.25">
      <c r="B71" s="400" t="s">
        <v>582</v>
      </c>
      <c r="C71" s="401"/>
      <c r="D71" s="673"/>
      <c r="E71" s="401"/>
      <c r="F71" s="673"/>
      <c r="G71" s="401"/>
      <c r="H71" s="665"/>
      <c r="I71" s="401"/>
      <c r="J71" s="401"/>
      <c r="K71" s="401"/>
      <c r="L71" s="401"/>
      <c r="M71" s="401"/>
      <c r="N71" s="388"/>
      <c r="O71" s="186">
        <v>1479</v>
      </c>
      <c r="P71" s="446"/>
      <c r="Q71" s="218" t="s">
        <v>631</v>
      </c>
    </row>
    <row r="72" spans="2:17" ht="12" customHeight="1" x14ac:dyDescent="0.25">
      <c r="B72" s="400" t="s">
        <v>583</v>
      </c>
      <c r="C72" s="401"/>
      <c r="D72" s="673"/>
      <c r="E72" s="401"/>
      <c r="F72" s="673"/>
      <c r="G72" s="401"/>
      <c r="H72" s="665"/>
      <c r="I72" s="401"/>
      <c r="J72" s="401"/>
      <c r="K72" s="401"/>
      <c r="L72" s="401"/>
      <c r="M72" s="401"/>
      <c r="N72" s="388"/>
      <c r="O72" s="186">
        <v>1708</v>
      </c>
      <c r="P72" s="446"/>
      <c r="Q72" s="218" t="s">
        <v>631</v>
      </c>
    </row>
    <row r="73" spans="2:17" ht="12" customHeight="1" x14ac:dyDescent="0.25">
      <c r="B73" s="400" t="s">
        <v>327</v>
      </c>
      <c r="C73" s="401"/>
      <c r="D73" s="673"/>
      <c r="E73" s="401"/>
      <c r="F73" s="673"/>
      <c r="G73" s="401"/>
      <c r="H73" s="665"/>
      <c r="I73" s="401"/>
      <c r="J73" s="401"/>
      <c r="K73" s="401"/>
      <c r="L73" s="401"/>
      <c r="M73" s="401"/>
      <c r="N73" s="388"/>
      <c r="O73" s="186">
        <v>1709</v>
      </c>
      <c r="P73" s="446"/>
      <c r="Q73" s="218" t="s">
        <v>631</v>
      </c>
    </row>
    <row r="74" spans="2:17" ht="12" customHeight="1" x14ac:dyDescent="0.25">
      <c r="B74" s="400" t="s">
        <v>125</v>
      </c>
      <c r="C74" s="401"/>
      <c r="D74" s="673"/>
      <c r="E74" s="401"/>
      <c r="F74" s="673"/>
      <c r="G74" s="401"/>
      <c r="H74" s="665"/>
      <c r="I74" s="401"/>
      <c r="J74" s="401"/>
      <c r="K74" s="401"/>
      <c r="L74" s="401"/>
      <c r="M74" s="401"/>
      <c r="N74" s="388"/>
      <c r="O74" s="186">
        <v>1379</v>
      </c>
      <c r="P74" s="446"/>
      <c r="Q74" s="218" t="s">
        <v>631</v>
      </c>
    </row>
    <row r="75" spans="2:17" ht="12" customHeight="1" x14ac:dyDescent="0.25">
      <c r="B75" s="400" t="s">
        <v>100</v>
      </c>
      <c r="C75" s="401"/>
      <c r="D75" s="673"/>
      <c r="E75" s="401"/>
      <c r="F75" s="673"/>
      <c r="G75" s="401"/>
      <c r="H75" s="665"/>
      <c r="I75" s="401"/>
      <c r="J75" s="401"/>
      <c r="K75" s="401"/>
      <c r="L75" s="401"/>
      <c r="M75" s="401"/>
      <c r="N75" s="388"/>
      <c r="O75" s="186">
        <v>1710</v>
      </c>
      <c r="P75" s="446"/>
      <c r="Q75" s="190" t="s">
        <v>50</v>
      </c>
    </row>
    <row r="76" spans="2:17" ht="12" customHeight="1" x14ac:dyDescent="0.25">
      <c r="B76" s="400" t="s">
        <v>584</v>
      </c>
      <c r="C76" s="401"/>
      <c r="D76" s="673"/>
      <c r="E76" s="401"/>
      <c r="F76" s="673"/>
      <c r="G76" s="401"/>
      <c r="H76" s="665"/>
      <c r="I76" s="401"/>
      <c r="J76" s="401"/>
      <c r="K76" s="401"/>
      <c r="L76" s="401"/>
      <c r="M76" s="401"/>
      <c r="N76" s="388"/>
      <c r="O76" s="186">
        <v>1711</v>
      </c>
      <c r="P76" s="446"/>
      <c r="Q76" s="190" t="s">
        <v>50</v>
      </c>
    </row>
    <row r="77" spans="2:17" ht="12" customHeight="1" x14ac:dyDescent="0.25">
      <c r="B77" s="400" t="s">
        <v>127</v>
      </c>
      <c r="C77" s="401"/>
      <c r="D77" s="673"/>
      <c r="E77" s="401"/>
      <c r="F77" s="673"/>
      <c r="G77" s="401"/>
      <c r="H77" s="665"/>
      <c r="I77" s="401"/>
      <c r="J77" s="401"/>
      <c r="K77" s="401"/>
      <c r="L77" s="401"/>
      <c r="M77" s="401"/>
      <c r="N77" s="388"/>
      <c r="O77" s="186">
        <v>1380</v>
      </c>
      <c r="P77" s="446"/>
      <c r="Q77" s="190" t="s">
        <v>50</v>
      </c>
    </row>
    <row r="78" spans="2:17" ht="12" customHeight="1" x14ac:dyDescent="0.25">
      <c r="B78" s="400" t="s">
        <v>128</v>
      </c>
      <c r="C78" s="401"/>
      <c r="D78" s="673"/>
      <c r="E78" s="401"/>
      <c r="F78" s="673"/>
      <c r="G78" s="401"/>
      <c r="H78" s="665"/>
      <c r="I78" s="401"/>
      <c r="J78" s="401"/>
      <c r="K78" s="401"/>
      <c r="L78" s="401"/>
      <c r="M78" s="401"/>
      <c r="N78" s="388"/>
      <c r="O78" s="186">
        <v>1381</v>
      </c>
      <c r="P78" s="446"/>
      <c r="Q78" s="218" t="s">
        <v>631</v>
      </c>
    </row>
    <row r="79" spans="2:17" ht="12" customHeight="1" x14ac:dyDescent="0.3">
      <c r="B79" s="630" t="s">
        <v>585</v>
      </c>
      <c r="C79" s="633"/>
      <c r="D79" s="674"/>
      <c r="E79" s="633"/>
      <c r="F79" s="674"/>
      <c r="G79" s="633"/>
      <c r="H79" s="666"/>
      <c r="I79" s="633"/>
      <c r="J79" s="633"/>
      <c r="K79" s="633"/>
      <c r="L79" s="633"/>
      <c r="M79" s="633"/>
      <c r="N79" s="388"/>
      <c r="O79" s="186">
        <v>1545</v>
      </c>
      <c r="P79" s="657">
        <f>MAX(SUM(P60:P78)*0)</f>
        <v>0</v>
      </c>
      <c r="Q79" s="607" t="s">
        <v>69</v>
      </c>
    </row>
    <row r="80" spans="2:17" ht="12" customHeight="1" thickBot="1" x14ac:dyDescent="0.35">
      <c r="B80" s="492" t="s">
        <v>586</v>
      </c>
      <c r="C80" s="493"/>
      <c r="D80" s="675"/>
      <c r="E80" s="493"/>
      <c r="F80" s="675"/>
      <c r="G80" s="493"/>
      <c r="H80" s="667"/>
      <c r="I80" s="493"/>
      <c r="J80" s="493"/>
      <c r="K80" s="493"/>
      <c r="L80" s="493"/>
      <c r="M80" s="493"/>
      <c r="N80" s="390"/>
      <c r="O80" s="202">
        <v>1546</v>
      </c>
      <c r="P80" s="658">
        <f>MIN(SUM(P60:P78),0)</f>
        <v>0</v>
      </c>
      <c r="Q80" s="608" t="s">
        <v>69</v>
      </c>
    </row>
    <row r="81" spans="2:17" ht="12" customHeight="1" x14ac:dyDescent="0.3"/>
    <row r="82" spans="2:17" ht="15" customHeight="1" thickBot="1" x14ac:dyDescent="0.35">
      <c r="B82" s="447" t="s">
        <v>617</v>
      </c>
      <c r="C82" s="448"/>
      <c r="D82" s="448"/>
      <c r="E82" s="448"/>
      <c r="F82" s="448"/>
      <c r="G82" s="448"/>
      <c r="H82" s="448"/>
      <c r="I82" s="448"/>
      <c r="J82" s="448"/>
      <c r="K82" s="448"/>
      <c r="L82" s="448"/>
      <c r="M82" s="448"/>
      <c r="N82" s="448"/>
      <c r="O82" s="448"/>
      <c r="P82" s="448"/>
      <c r="Q82" s="449"/>
    </row>
    <row r="83" spans="2:17" ht="12" customHeight="1" x14ac:dyDescent="0.3">
      <c r="B83" s="594"/>
      <c r="C83" s="595" t="s">
        <v>298</v>
      </c>
      <c r="D83" s="595"/>
      <c r="E83" s="595" t="s">
        <v>300</v>
      </c>
      <c r="F83" s="595"/>
      <c r="G83" s="595"/>
      <c r="H83" s="595"/>
      <c r="I83" s="595"/>
      <c r="J83" s="595"/>
      <c r="K83" s="595"/>
      <c r="L83" s="595"/>
      <c r="M83" s="595"/>
      <c r="N83" s="595"/>
      <c r="O83" s="595" t="s">
        <v>301</v>
      </c>
      <c r="P83" s="595"/>
      <c r="Q83" s="634"/>
    </row>
    <row r="84" spans="2:17" ht="12" customHeight="1" x14ac:dyDescent="0.3">
      <c r="B84" s="597"/>
      <c r="C84" s="598"/>
      <c r="D84" s="598"/>
      <c r="E84" s="598" t="s">
        <v>302</v>
      </c>
      <c r="F84" s="598"/>
      <c r="G84" s="598"/>
      <c r="H84" s="598"/>
      <c r="I84" s="598"/>
      <c r="J84" s="598"/>
      <c r="K84" s="598" t="s">
        <v>303</v>
      </c>
      <c r="L84" s="598"/>
      <c r="M84" s="598" t="s">
        <v>304</v>
      </c>
      <c r="N84" s="598"/>
      <c r="O84" s="598"/>
      <c r="P84" s="598"/>
      <c r="Q84" s="635"/>
    </row>
    <row r="85" spans="2:17" ht="34.5" customHeight="1" thickBot="1" x14ac:dyDescent="0.35">
      <c r="B85" s="602"/>
      <c r="C85" s="603"/>
      <c r="D85" s="603"/>
      <c r="E85" s="637" t="s">
        <v>649</v>
      </c>
      <c r="F85" s="637"/>
      <c r="G85" s="603" t="s">
        <v>305</v>
      </c>
      <c r="H85" s="603"/>
      <c r="I85" s="603" t="s">
        <v>306</v>
      </c>
      <c r="J85" s="603"/>
      <c r="K85" s="603"/>
      <c r="L85" s="603"/>
      <c r="M85" s="603"/>
      <c r="N85" s="603"/>
      <c r="O85" s="603"/>
      <c r="P85" s="603"/>
      <c r="Q85" s="636"/>
    </row>
    <row r="86" spans="2:17" ht="12" customHeight="1" x14ac:dyDescent="0.3">
      <c r="B86" s="600" t="s">
        <v>591</v>
      </c>
      <c r="C86" s="267">
        <v>1451</v>
      </c>
      <c r="D86" s="617"/>
      <c r="E86" s="267">
        <v>1452</v>
      </c>
      <c r="F86" s="617"/>
      <c r="G86" s="267">
        <v>1752</v>
      </c>
      <c r="H86" s="613"/>
      <c r="I86" s="267">
        <v>1753</v>
      </c>
      <c r="J86" s="601"/>
      <c r="K86" s="267">
        <v>1453</v>
      </c>
      <c r="L86" s="601"/>
      <c r="M86" s="267">
        <v>1454</v>
      </c>
      <c r="N86" s="601"/>
      <c r="O86" s="267">
        <v>1382</v>
      </c>
      <c r="P86" s="622"/>
      <c r="Q86" s="477" t="s">
        <v>50</v>
      </c>
    </row>
    <row r="87" spans="2:17" ht="12" customHeight="1" x14ac:dyDescent="0.3">
      <c r="B87" s="569" t="s">
        <v>592</v>
      </c>
      <c r="C87" s="240"/>
      <c r="D87" s="240"/>
      <c r="E87" s="186">
        <v>1589</v>
      </c>
      <c r="F87" s="257"/>
      <c r="G87" s="240"/>
      <c r="H87" s="240"/>
      <c r="I87" s="186">
        <v>1845</v>
      </c>
      <c r="J87" s="197"/>
      <c r="K87" s="186">
        <v>1455</v>
      </c>
      <c r="L87" s="197"/>
      <c r="M87" s="186">
        <v>1456</v>
      </c>
      <c r="N87" s="197"/>
      <c r="O87" s="240"/>
      <c r="P87" s="240"/>
      <c r="Q87" s="218" t="s">
        <v>631</v>
      </c>
    </row>
    <row r="88" spans="2:17" ht="38" customHeight="1" x14ac:dyDescent="0.3">
      <c r="B88" s="568" t="s">
        <v>587</v>
      </c>
      <c r="C88" s="237">
        <v>1942</v>
      </c>
      <c r="D88" s="620"/>
      <c r="E88" s="590"/>
      <c r="F88" s="590"/>
      <c r="G88" s="237">
        <v>1943</v>
      </c>
      <c r="H88" s="614"/>
      <c r="I88" s="590"/>
      <c r="J88" s="590"/>
      <c r="K88" s="590"/>
      <c r="L88" s="590"/>
      <c r="M88" s="590"/>
      <c r="N88" s="590"/>
      <c r="O88" s="237">
        <v>1944</v>
      </c>
      <c r="P88" s="623"/>
      <c r="Q88" s="611" t="s">
        <v>308</v>
      </c>
    </row>
    <row r="89" spans="2:17" ht="12" customHeight="1" x14ac:dyDescent="0.25">
      <c r="B89" s="567" t="s">
        <v>123</v>
      </c>
      <c r="C89" s="186">
        <v>1392</v>
      </c>
      <c r="D89" s="244"/>
      <c r="E89" s="186">
        <v>1393</v>
      </c>
      <c r="F89" s="244"/>
      <c r="G89" s="186">
        <v>1755</v>
      </c>
      <c r="H89" s="188"/>
      <c r="I89" s="186">
        <v>1756</v>
      </c>
      <c r="J89" s="187"/>
      <c r="K89" s="186">
        <v>1394</v>
      </c>
      <c r="L89" s="187"/>
      <c r="M89" s="186">
        <v>1395</v>
      </c>
      <c r="N89" s="187"/>
      <c r="O89" s="186">
        <v>1384</v>
      </c>
      <c r="P89" s="446"/>
      <c r="Q89" s="190" t="s">
        <v>50</v>
      </c>
    </row>
    <row r="90" spans="2:17" ht="12" customHeight="1" x14ac:dyDescent="0.25">
      <c r="B90" s="567" t="s">
        <v>124</v>
      </c>
      <c r="C90" s="186">
        <v>1396</v>
      </c>
      <c r="D90" s="244"/>
      <c r="E90" s="186">
        <v>1397</v>
      </c>
      <c r="F90" s="244"/>
      <c r="G90" s="186">
        <v>1757</v>
      </c>
      <c r="H90" s="188"/>
      <c r="I90" s="186">
        <v>1758</v>
      </c>
      <c r="J90" s="187"/>
      <c r="K90" s="186">
        <v>1398</v>
      </c>
      <c r="L90" s="187"/>
      <c r="M90" s="186">
        <v>1399</v>
      </c>
      <c r="N90" s="187"/>
      <c r="O90" s="186">
        <v>1385</v>
      </c>
      <c r="P90" s="446"/>
      <c r="Q90" s="218" t="s">
        <v>631</v>
      </c>
    </row>
    <row r="91" spans="2:17" ht="12" customHeight="1" x14ac:dyDescent="0.25">
      <c r="B91" s="567" t="s">
        <v>588</v>
      </c>
      <c r="C91" s="186">
        <v>1459</v>
      </c>
      <c r="D91" s="244"/>
      <c r="E91" s="186">
        <v>1460</v>
      </c>
      <c r="F91" s="244"/>
      <c r="G91" s="186">
        <v>1759</v>
      </c>
      <c r="H91" s="188"/>
      <c r="I91" s="186">
        <v>1760</v>
      </c>
      <c r="J91" s="187"/>
      <c r="K91" s="186">
        <v>1461</v>
      </c>
      <c r="L91" s="187"/>
      <c r="M91" s="186">
        <v>1462</v>
      </c>
      <c r="N91" s="187"/>
      <c r="O91" s="186">
        <v>1386</v>
      </c>
      <c r="P91" s="446"/>
      <c r="Q91" s="218" t="s">
        <v>631</v>
      </c>
    </row>
    <row r="92" spans="2:17" ht="12" customHeight="1" x14ac:dyDescent="0.25">
      <c r="B92" s="567" t="s">
        <v>309</v>
      </c>
      <c r="C92" s="186">
        <v>1463</v>
      </c>
      <c r="D92" s="244"/>
      <c r="E92" s="241"/>
      <c r="F92" s="241"/>
      <c r="G92" s="241"/>
      <c r="H92" s="241"/>
      <c r="I92" s="186">
        <v>1762</v>
      </c>
      <c r="J92" s="187"/>
      <c r="K92" s="186">
        <v>1465</v>
      </c>
      <c r="L92" s="187"/>
      <c r="M92" s="186">
        <v>1466</v>
      </c>
      <c r="N92" s="187"/>
      <c r="O92" s="241"/>
      <c r="P92" s="241"/>
      <c r="Q92" s="190" t="s">
        <v>50</v>
      </c>
    </row>
    <row r="93" spans="2:17" ht="12" customHeight="1" x14ac:dyDescent="0.25">
      <c r="B93" s="567" t="s">
        <v>310</v>
      </c>
      <c r="C93" s="186">
        <v>1467</v>
      </c>
      <c r="D93" s="244"/>
      <c r="E93" s="186">
        <v>1468</v>
      </c>
      <c r="F93" s="244"/>
      <c r="G93" s="186">
        <v>1763</v>
      </c>
      <c r="H93" s="188"/>
      <c r="I93" s="186">
        <v>1764</v>
      </c>
      <c r="J93" s="187"/>
      <c r="K93" s="186">
        <v>1469</v>
      </c>
      <c r="L93" s="187"/>
      <c r="M93" s="186">
        <v>1470</v>
      </c>
      <c r="N93" s="187"/>
      <c r="O93" s="186">
        <v>1387</v>
      </c>
      <c r="P93" s="446"/>
      <c r="Q93" s="190" t="s">
        <v>50</v>
      </c>
    </row>
    <row r="94" spans="2:17" ht="12" customHeight="1" x14ac:dyDescent="0.25">
      <c r="B94" s="567" t="s">
        <v>589</v>
      </c>
      <c r="C94" s="186">
        <v>1471</v>
      </c>
      <c r="D94" s="244"/>
      <c r="E94" s="186">
        <v>1472</v>
      </c>
      <c r="F94" s="244"/>
      <c r="G94" s="186">
        <v>1765</v>
      </c>
      <c r="H94" s="188"/>
      <c r="I94" s="186">
        <v>1766</v>
      </c>
      <c r="J94" s="187"/>
      <c r="K94" s="186">
        <v>1473</v>
      </c>
      <c r="L94" s="187"/>
      <c r="M94" s="186">
        <v>1474</v>
      </c>
      <c r="N94" s="187"/>
      <c r="O94" s="186">
        <v>1388</v>
      </c>
      <c r="P94" s="446"/>
      <c r="Q94" s="218" t="s">
        <v>631</v>
      </c>
    </row>
    <row r="95" spans="2:17" ht="25.5" customHeight="1" x14ac:dyDescent="0.3">
      <c r="B95" s="567" t="s">
        <v>590</v>
      </c>
      <c r="C95" s="186">
        <v>1475</v>
      </c>
      <c r="D95" s="257"/>
      <c r="E95" s="186">
        <v>1476</v>
      </c>
      <c r="F95" s="257"/>
      <c r="G95" s="186">
        <v>1767</v>
      </c>
      <c r="H95" s="198"/>
      <c r="I95" s="186">
        <v>1768</v>
      </c>
      <c r="J95" s="197"/>
      <c r="K95" s="186">
        <v>1477</v>
      </c>
      <c r="L95" s="197"/>
      <c r="M95" s="186">
        <v>1478</v>
      </c>
      <c r="N95" s="197"/>
      <c r="O95" s="186">
        <v>1389</v>
      </c>
      <c r="P95" s="623"/>
      <c r="Q95" s="218" t="s">
        <v>631</v>
      </c>
    </row>
    <row r="96" spans="2:17" ht="26" customHeight="1" x14ac:dyDescent="0.3">
      <c r="B96" s="569" t="s">
        <v>593</v>
      </c>
      <c r="C96" s="186">
        <v>1480</v>
      </c>
      <c r="D96" s="257"/>
      <c r="E96" s="186">
        <v>1481</v>
      </c>
      <c r="F96" s="257"/>
      <c r="G96" s="186">
        <v>1769</v>
      </c>
      <c r="H96" s="198"/>
      <c r="I96" s="186">
        <v>1770</v>
      </c>
      <c r="J96" s="197"/>
      <c r="K96" s="186">
        <v>1482</v>
      </c>
      <c r="L96" s="197"/>
      <c r="M96" s="186">
        <v>1483</v>
      </c>
      <c r="N96" s="197"/>
      <c r="O96" s="186">
        <v>1390</v>
      </c>
      <c r="P96" s="623"/>
      <c r="Q96" s="218" t="s">
        <v>631</v>
      </c>
    </row>
    <row r="97" spans="2:19" ht="12" customHeight="1" x14ac:dyDescent="0.25">
      <c r="B97" s="567" t="s">
        <v>311</v>
      </c>
      <c r="C97" s="186">
        <v>1484</v>
      </c>
      <c r="D97" s="244"/>
      <c r="E97" s="186">
        <v>1485</v>
      </c>
      <c r="F97" s="244"/>
      <c r="G97" s="186">
        <v>1771</v>
      </c>
      <c r="H97" s="188"/>
      <c r="I97" s="186">
        <v>1772</v>
      </c>
      <c r="J97" s="187"/>
      <c r="K97" s="186">
        <v>1486</v>
      </c>
      <c r="L97" s="187"/>
      <c r="M97" s="186">
        <v>1487</v>
      </c>
      <c r="N97" s="187"/>
      <c r="O97" s="186">
        <v>1391</v>
      </c>
      <c r="P97" s="446"/>
      <c r="Q97" s="609" t="s">
        <v>69</v>
      </c>
    </row>
    <row r="98" spans="2:19" ht="12" customHeight="1" thickBot="1" x14ac:dyDescent="0.3">
      <c r="B98" s="574" t="s">
        <v>312</v>
      </c>
      <c r="C98" s="295"/>
      <c r="D98" s="295"/>
      <c r="E98" s="202">
        <v>1489</v>
      </c>
      <c r="F98" s="258"/>
      <c r="G98" s="295"/>
      <c r="H98" s="295"/>
      <c r="I98" s="202">
        <v>1846</v>
      </c>
      <c r="J98" s="324"/>
      <c r="K98" s="202">
        <v>1490</v>
      </c>
      <c r="L98" s="324"/>
      <c r="M98" s="202">
        <v>1491</v>
      </c>
      <c r="N98" s="324"/>
      <c r="O98" s="295"/>
      <c r="P98" s="295"/>
      <c r="Q98" s="610" t="s">
        <v>69</v>
      </c>
    </row>
    <row r="99" spans="2:19" ht="12" customHeight="1" x14ac:dyDescent="0.3"/>
    <row r="100" spans="2:19" ht="15" customHeight="1" thickBot="1" x14ac:dyDescent="0.35">
      <c r="B100" s="547" t="s">
        <v>627</v>
      </c>
      <c r="C100" s="548"/>
      <c r="D100" s="548"/>
      <c r="E100" s="548"/>
      <c r="F100" s="548"/>
      <c r="G100" s="548"/>
      <c r="H100" s="548"/>
      <c r="I100" s="548"/>
      <c r="J100" s="548"/>
      <c r="K100" s="548"/>
      <c r="L100" s="548"/>
      <c r="M100" s="548"/>
      <c r="N100" s="548"/>
      <c r="O100" s="548"/>
      <c r="P100" s="548"/>
      <c r="Q100" s="548"/>
      <c r="R100" s="548"/>
      <c r="S100" s="549"/>
    </row>
    <row r="101" spans="2:19" ht="12" customHeight="1" x14ac:dyDescent="0.3">
      <c r="B101" s="641"/>
      <c r="C101" s="642" t="s">
        <v>313</v>
      </c>
      <c r="D101" s="642"/>
      <c r="E101" s="642"/>
      <c r="F101" s="642"/>
      <c r="G101" s="642"/>
      <c r="H101" s="642"/>
      <c r="I101" s="642"/>
      <c r="J101" s="642"/>
      <c r="K101" s="642"/>
      <c r="L101" s="642"/>
      <c r="M101" s="642" t="s">
        <v>314</v>
      </c>
      <c r="N101" s="642"/>
      <c r="O101" s="642"/>
      <c r="P101" s="642"/>
      <c r="Q101" s="642"/>
      <c r="R101" s="642"/>
      <c r="S101" s="596"/>
    </row>
    <row r="102" spans="2:19" ht="12" customHeight="1" x14ac:dyDescent="0.3">
      <c r="B102" s="643"/>
      <c r="C102" s="652" t="s">
        <v>34</v>
      </c>
      <c r="D102" s="652"/>
      <c r="E102" s="652"/>
      <c r="F102" s="652"/>
      <c r="G102" s="652" t="s">
        <v>35</v>
      </c>
      <c r="H102" s="652"/>
      <c r="I102" s="652"/>
      <c r="J102" s="652"/>
      <c r="K102" s="598" t="s">
        <v>315</v>
      </c>
      <c r="L102" s="598"/>
      <c r="M102" s="598" t="s">
        <v>316</v>
      </c>
      <c r="N102" s="598"/>
      <c r="O102" s="598" t="s">
        <v>317</v>
      </c>
      <c r="P102" s="598"/>
      <c r="Q102" s="598" t="s">
        <v>315</v>
      </c>
      <c r="R102" s="598"/>
      <c r="S102" s="599"/>
    </row>
    <row r="103" spans="2:19" ht="12" customHeight="1" thickBot="1" x14ac:dyDescent="0.35">
      <c r="B103" s="644"/>
      <c r="C103" s="653" t="s">
        <v>316</v>
      </c>
      <c r="D103" s="653"/>
      <c r="E103" s="653" t="s">
        <v>317</v>
      </c>
      <c r="F103" s="653"/>
      <c r="G103" s="653" t="s">
        <v>316</v>
      </c>
      <c r="H103" s="653"/>
      <c r="I103" s="653" t="s">
        <v>317</v>
      </c>
      <c r="J103" s="653"/>
      <c r="K103" s="603"/>
      <c r="L103" s="603"/>
      <c r="M103" s="603"/>
      <c r="N103" s="603"/>
      <c r="O103" s="603"/>
      <c r="P103" s="603"/>
      <c r="Q103" s="603"/>
      <c r="R103" s="603"/>
      <c r="S103" s="604"/>
    </row>
    <row r="104" spans="2:19" ht="12" customHeight="1" x14ac:dyDescent="0.3">
      <c r="B104" s="606" t="s">
        <v>318</v>
      </c>
      <c r="C104" s="267">
        <v>1495</v>
      </c>
      <c r="D104" s="617"/>
      <c r="E104" s="267">
        <v>1496</v>
      </c>
      <c r="F104" s="617"/>
      <c r="G104" s="267">
        <v>1497</v>
      </c>
      <c r="H104" s="613"/>
      <c r="I104" s="267">
        <v>1498</v>
      </c>
      <c r="J104" s="601"/>
      <c r="K104" s="267">
        <v>1499</v>
      </c>
      <c r="L104" s="601"/>
      <c r="M104" s="267">
        <v>1501</v>
      </c>
      <c r="N104" s="601"/>
      <c r="O104" s="267">
        <v>1502</v>
      </c>
      <c r="P104" s="622"/>
      <c r="Q104" s="267">
        <v>1503</v>
      </c>
      <c r="R104" s="646"/>
      <c r="S104" s="477" t="s">
        <v>50</v>
      </c>
    </row>
    <row r="105" spans="2:19" ht="12" customHeight="1" x14ac:dyDescent="0.3">
      <c r="B105" s="567" t="s">
        <v>319</v>
      </c>
      <c r="C105" s="186">
        <v>1655</v>
      </c>
      <c r="D105" s="257"/>
      <c r="E105" s="186">
        <v>1656</v>
      </c>
      <c r="F105" s="257"/>
      <c r="G105" s="186">
        <v>1504</v>
      </c>
      <c r="H105" s="198"/>
      <c r="I105" s="186">
        <v>1505</v>
      </c>
      <c r="J105" s="197"/>
      <c r="K105" s="240"/>
      <c r="L105" s="240"/>
      <c r="M105" s="240"/>
      <c r="N105" s="240"/>
      <c r="O105" s="240"/>
      <c r="P105" s="240"/>
      <c r="Q105" s="240"/>
      <c r="R105" s="647"/>
      <c r="S105" s="218" t="s">
        <v>631</v>
      </c>
    </row>
    <row r="106" spans="2:19" ht="28.5" customHeight="1" x14ac:dyDescent="0.3">
      <c r="B106" s="568" t="s">
        <v>594</v>
      </c>
      <c r="C106" s="237">
        <v>1945</v>
      </c>
      <c r="D106" s="620"/>
      <c r="E106" s="237">
        <v>1946</v>
      </c>
      <c r="F106" s="620"/>
      <c r="G106" s="237">
        <v>1947</v>
      </c>
      <c r="H106" s="614"/>
      <c r="I106" s="237">
        <v>1948</v>
      </c>
      <c r="J106" s="589"/>
      <c r="K106" s="590"/>
      <c r="L106" s="590"/>
      <c r="M106" s="237">
        <v>1949</v>
      </c>
      <c r="N106" s="589"/>
      <c r="O106" s="237">
        <v>1950</v>
      </c>
      <c r="P106" s="623"/>
      <c r="Q106" s="638"/>
      <c r="R106" s="647"/>
      <c r="S106" s="218" t="s">
        <v>631</v>
      </c>
    </row>
    <row r="107" spans="2:19" ht="12" customHeight="1" x14ac:dyDescent="0.3">
      <c r="B107" s="569" t="s">
        <v>360</v>
      </c>
      <c r="C107" s="186">
        <v>1590</v>
      </c>
      <c r="D107" s="257"/>
      <c r="E107" s="186">
        <v>1436</v>
      </c>
      <c r="F107" s="257"/>
      <c r="G107" s="186">
        <v>1437</v>
      </c>
      <c r="H107" s="198"/>
      <c r="I107" s="186">
        <v>1438</v>
      </c>
      <c r="J107" s="197"/>
      <c r="K107" s="186">
        <v>1439</v>
      </c>
      <c r="L107" s="197"/>
      <c r="M107" s="186">
        <v>1441</v>
      </c>
      <c r="N107" s="197"/>
      <c r="O107" s="186">
        <v>1442</v>
      </c>
      <c r="P107" s="623"/>
      <c r="Q107" s="186">
        <v>1443</v>
      </c>
      <c r="R107" s="648"/>
      <c r="S107" s="190" t="s">
        <v>50</v>
      </c>
    </row>
    <row r="108" spans="2:19" ht="12" customHeight="1" x14ac:dyDescent="0.3">
      <c r="B108" s="569" t="s">
        <v>361</v>
      </c>
      <c r="C108" s="186">
        <v>1444</v>
      </c>
      <c r="D108" s="257"/>
      <c r="E108" s="186">
        <v>1447</v>
      </c>
      <c r="F108" s="257"/>
      <c r="G108" s="186">
        <v>1448</v>
      </c>
      <c r="H108" s="198"/>
      <c r="I108" s="186">
        <v>1449</v>
      </c>
      <c r="J108" s="197"/>
      <c r="K108" s="186">
        <v>1508</v>
      </c>
      <c r="L108" s="197"/>
      <c r="M108" s="186">
        <v>1509</v>
      </c>
      <c r="N108" s="197"/>
      <c r="O108" s="186">
        <v>1510</v>
      </c>
      <c r="P108" s="623"/>
      <c r="Q108" s="186">
        <v>1511</v>
      </c>
      <c r="R108" s="648"/>
      <c r="S108" s="218" t="s">
        <v>631</v>
      </c>
    </row>
    <row r="109" spans="2:19" ht="12" customHeight="1" x14ac:dyDescent="0.3">
      <c r="B109" s="567" t="s">
        <v>595</v>
      </c>
      <c r="C109" s="186">
        <v>1512</v>
      </c>
      <c r="D109" s="257"/>
      <c r="E109" s="186">
        <v>1513</v>
      </c>
      <c r="F109" s="257"/>
      <c r="G109" s="240"/>
      <c r="H109" s="240"/>
      <c r="I109" s="240"/>
      <c r="J109" s="240"/>
      <c r="K109" s="186">
        <v>1514</v>
      </c>
      <c r="L109" s="197"/>
      <c r="M109" s="240"/>
      <c r="N109" s="240"/>
      <c r="O109" s="240"/>
      <c r="P109" s="240"/>
      <c r="Q109" s="240"/>
      <c r="R109" s="647"/>
      <c r="S109" s="190" t="s">
        <v>50</v>
      </c>
    </row>
    <row r="110" spans="2:19" ht="12" customHeight="1" x14ac:dyDescent="0.3">
      <c r="B110" s="569" t="s">
        <v>363</v>
      </c>
      <c r="C110" s="186">
        <v>1515</v>
      </c>
      <c r="D110" s="257"/>
      <c r="E110" s="186">
        <v>1516</v>
      </c>
      <c r="F110" s="257"/>
      <c r="G110" s="186">
        <v>1517</v>
      </c>
      <c r="H110" s="198"/>
      <c r="I110" s="186">
        <v>1518</v>
      </c>
      <c r="J110" s="197"/>
      <c r="K110" s="186">
        <v>1519</v>
      </c>
      <c r="L110" s="197"/>
      <c r="M110" s="186">
        <v>1520</v>
      </c>
      <c r="N110" s="197"/>
      <c r="O110" s="186">
        <v>1521</v>
      </c>
      <c r="P110" s="623"/>
      <c r="Q110" s="186">
        <v>1522</v>
      </c>
      <c r="R110" s="648"/>
      <c r="S110" s="190" t="s">
        <v>50</v>
      </c>
    </row>
    <row r="111" spans="2:19" ht="12" customHeight="1" x14ac:dyDescent="0.25">
      <c r="B111" s="567" t="s">
        <v>310</v>
      </c>
      <c r="C111" s="186">
        <v>1523</v>
      </c>
      <c r="D111" s="244"/>
      <c r="E111" s="186">
        <v>1524</v>
      </c>
      <c r="F111" s="244"/>
      <c r="G111" s="186">
        <v>1525</v>
      </c>
      <c r="H111" s="188"/>
      <c r="I111" s="186">
        <v>1526</v>
      </c>
      <c r="J111" s="187"/>
      <c r="K111" s="186">
        <v>1527</v>
      </c>
      <c r="L111" s="187"/>
      <c r="M111" s="186">
        <v>1528</v>
      </c>
      <c r="N111" s="187"/>
      <c r="O111" s="186">
        <v>1529</v>
      </c>
      <c r="P111" s="446"/>
      <c r="Q111" s="186">
        <v>1530</v>
      </c>
      <c r="R111" s="649"/>
      <c r="S111" s="190" t="s">
        <v>50</v>
      </c>
    </row>
    <row r="112" spans="2:19" ht="12" customHeight="1" x14ac:dyDescent="0.3">
      <c r="B112" s="569" t="s">
        <v>357</v>
      </c>
      <c r="C112" s="186">
        <v>1531</v>
      </c>
      <c r="D112" s="257"/>
      <c r="E112" s="186">
        <v>1532</v>
      </c>
      <c r="F112" s="257"/>
      <c r="G112" s="186">
        <v>1533</v>
      </c>
      <c r="H112" s="198"/>
      <c r="I112" s="186">
        <v>1534</v>
      </c>
      <c r="J112" s="197"/>
      <c r="K112" s="186">
        <v>1535</v>
      </c>
      <c r="L112" s="197"/>
      <c r="M112" s="186">
        <v>1536</v>
      </c>
      <c r="N112" s="197"/>
      <c r="O112" s="186">
        <v>1537</v>
      </c>
      <c r="P112" s="623"/>
      <c r="Q112" s="186">
        <v>1538</v>
      </c>
      <c r="R112" s="648"/>
      <c r="S112" s="218" t="s">
        <v>631</v>
      </c>
    </row>
    <row r="113" spans="2:19" ht="28" customHeight="1" x14ac:dyDescent="0.3">
      <c r="B113" s="569" t="s">
        <v>605</v>
      </c>
      <c r="C113" s="186">
        <v>1539</v>
      </c>
      <c r="D113" s="257"/>
      <c r="E113" s="186">
        <v>1540</v>
      </c>
      <c r="F113" s="257"/>
      <c r="G113" s="186">
        <v>1541</v>
      </c>
      <c r="H113" s="198"/>
      <c r="I113" s="186">
        <v>1542</v>
      </c>
      <c r="J113" s="197"/>
      <c r="K113" s="186">
        <v>1543</v>
      </c>
      <c r="L113" s="197"/>
      <c r="M113" s="186">
        <v>1544</v>
      </c>
      <c r="N113" s="197"/>
      <c r="O113" s="186">
        <v>1547</v>
      </c>
      <c r="P113" s="623"/>
      <c r="Q113" s="186">
        <v>1548</v>
      </c>
      <c r="R113" s="648"/>
      <c r="S113" s="218" t="s">
        <v>631</v>
      </c>
    </row>
    <row r="114" spans="2:19" ht="25.5" customHeight="1" x14ac:dyDescent="0.3">
      <c r="B114" s="567" t="s">
        <v>596</v>
      </c>
      <c r="C114" s="207">
        <v>1549</v>
      </c>
      <c r="D114" s="618"/>
      <c r="E114" s="207">
        <v>1550</v>
      </c>
      <c r="F114" s="618"/>
      <c r="G114" s="207">
        <v>1551</v>
      </c>
      <c r="H114" s="615"/>
      <c r="I114" s="207">
        <v>1552</v>
      </c>
      <c r="J114" s="591"/>
      <c r="K114" s="207">
        <v>1553</v>
      </c>
      <c r="L114" s="591"/>
      <c r="M114" s="207">
        <v>1554</v>
      </c>
      <c r="N114" s="591"/>
      <c r="O114" s="207">
        <v>1555</v>
      </c>
      <c r="P114" s="624"/>
      <c r="Q114" s="207">
        <v>1556</v>
      </c>
      <c r="R114" s="650"/>
      <c r="S114" s="218" t="s">
        <v>631</v>
      </c>
    </row>
    <row r="115" spans="2:19" ht="12" customHeight="1" x14ac:dyDescent="0.3">
      <c r="B115" s="569" t="s">
        <v>606</v>
      </c>
      <c r="C115" s="186">
        <v>1557</v>
      </c>
      <c r="D115" s="257"/>
      <c r="E115" s="186">
        <v>1558</v>
      </c>
      <c r="F115" s="257"/>
      <c r="G115" s="240"/>
      <c r="H115" s="240"/>
      <c r="I115" s="240"/>
      <c r="J115" s="240"/>
      <c r="K115" s="186">
        <v>1559</v>
      </c>
      <c r="L115" s="197"/>
      <c r="M115" s="186">
        <v>1560</v>
      </c>
      <c r="N115" s="197"/>
      <c r="O115" s="186">
        <v>1561</v>
      </c>
      <c r="P115" s="623"/>
      <c r="Q115" s="186">
        <v>1562</v>
      </c>
      <c r="R115" s="648"/>
      <c r="S115" s="218" t="s">
        <v>631</v>
      </c>
    </row>
    <row r="116" spans="2:19" ht="12" customHeight="1" x14ac:dyDescent="0.3">
      <c r="B116" s="569" t="s">
        <v>367</v>
      </c>
      <c r="C116" s="186">
        <v>1563</v>
      </c>
      <c r="D116" s="257"/>
      <c r="E116" s="186">
        <v>1564</v>
      </c>
      <c r="F116" s="257"/>
      <c r="G116" s="343">
        <v>1565</v>
      </c>
      <c r="H116" s="198"/>
      <c r="I116" s="343">
        <v>1566</v>
      </c>
      <c r="J116" s="639"/>
      <c r="K116" s="186">
        <v>1567</v>
      </c>
      <c r="L116" s="197"/>
      <c r="M116" s="186">
        <v>1568</v>
      </c>
      <c r="N116" s="197"/>
      <c r="O116" s="186">
        <v>1569</v>
      </c>
      <c r="P116" s="623"/>
      <c r="Q116" s="186">
        <v>1570</v>
      </c>
      <c r="R116" s="648"/>
      <c r="S116" s="609" t="s">
        <v>69</v>
      </c>
    </row>
    <row r="117" spans="2:19" ht="12" customHeight="1" thickBot="1" x14ac:dyDescent="0.35">
      <c r="B117" s="605" t="s">
        <v>368</v>
      </c>
      <c r="C117" s="202">
        <v>1368</v>
      </c>
      <c r="D117" s="619"/>
      <c r="E117" s="202">
        <v>1371</v>
      </c>
      <c r="F117" s="619"/>
      <c r="G117" s="344">
        <v>1571</v>
      </c>
      <c r="H117" s="616"/>
      <c r="I117" s="344">
        <v>1572</v>
      </c>
      <c r="J117" s="640"/>
      <c r="K117" s="592"/>
      <c r="L117" s="592"/>
      <c r="M117" s="592"/>
      <c r="N117" s="592"/>
      <c r="O117" s="592"/>
      <c r="P117" s="592"/>
      <c r="Q117" s="592"/>
      <c r="R117" s="651"/>
      <c r="S117" s="610" t="s">
        <v>69</v>
      </c>
    </row>
    <row r="118" spans="2:19" ht="12" customHeight="1" x14ac:dyDescent="0.3"/>
    <row r="119" spans="2:19" ht="12" customHeight="1" x14ac:dyDescent="0.3">
      <c r="B119" s="123" t="s">
        <v>611</v>
      </c>
      <c r="C119" s="124"/>
    </row>
    <row r="120" spans="2:19" ht="12" customHeight="1" x14ac:dyDescent="0.3">
      <c r="B120" s="126" t="s">
        <v>638</v>
      </c>
      <c r="C120" s="126"/>
    </row>
    <row r="121" spans="2:19" ht="12" customHeight="1" x14ac:dyDescent="0.3"/>
    <row r="122" spans="2:19" ht="12" customHeight="1" x14ac:dyDescent="0.3"/>
    <row r="123" spans="2:19" ht="12" customHeight="1" x14ac:dyDescent="0.3"/>
    <row r="124" spans="2:19" ht="12" customHeight="1" x14ac:dyDescent="0.3"/>
    <row r="125" spans="2:19" ht="12" customHeight="1" x14ac:dyDescent="0.3"/>
    <row r="126" spans="2:19" ht="12" customHeight="1" x14ac:dyDescent="0.3"/>
    <row r="127" spans="2:19" ht="12" customHeight="1" x14ac:dyDescent="0.3"/>
    <row r="128" spans="2:19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</sheetData>
  <mergeCells count="97">
    <mergeCell ref="B1:E1"/>
    <mergeCell ref="B45:E45"/>
    <mergeCell ref="I109:J109"/>
    <mergeCell ref="M109:N109"/>
    <mergeCell ref="O109:Q109"/>
    <mergeCell ref="K105:L105"/>
    <mergeCell ref="M105:N105"/>
    <mergeCell ref="O105:Q105"/>
    <mergeCell ref="K106:L106"/>
    <mergeCell ref="G115:H115"/>
    <mergeCell ref="I115:J115"/>
    <mergeCell ref="K117:L117"/>
    <mergeCell ref="M117:N117"/>
    <mergeCell ref="O117:Q117"/>
    <mergeCell ref="B40:N40"/>
    <mergeCell ref="B41:N41"/>
    <mergeCell ref="B42:N42"/>
    <mergeCell ref="B43:N43"/>
    <mergeCell ref="B4:Q4"/>
    <mergeCell ref="B33:N33"/>
    <mergeCell ref="B34:N34"/>
    <mergeCell ref="B35:N35"/>
    <mergeCell ref="B36:N36"/>
    <mergeCell ref="B28:N28"/>
    <mergeCell ref="B29:N29"/>
    <mergeCell ref="B30:N30"/>
    <mergeCell ref="B31:N31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C98:D98"/>
    <mergeCell ref="G98:H98"/>
    <mergeCell ref="O98:P98"/>
    <mergeCell ref="G109:H109"/>
    <mergeCell ref="E92:F92"/>
    <mergeCell ref="G92:H92"/>
    <mergeCell ref="O92:P92"/>
    <mergeCell ref="B100:S100"/>
    <mergeCell ref="B101:B103"/>
    <mergeCell ref="C101:L101"/>
    <mergeCell ref="M101:R101"/>
    <mergeCell ref="S101:S103"/>
    <mergeCell ref="C102:F102"/>
    <mergeCell ref="G102:J102"/>
    <mergeCell ref="K102:L103"/>
    <mergeCell ref="M102:N103"/>
    <mergeCell ref="C103:D103"/>
    <mergeCell ref="E103:F103"/>
    <mergeCell ref="G103:H103"/>
    <mergeCell ref="I103:J103"/>
    <mergeCell ref="C87:D87"/>
    <mergeCell ref="G87:H87"/>
    <mergeCell ref="O87:P87"/>
    <mergeCell ref="E88:F88"/>
    <mergeCell ref="I88:J88"/>
    <mergeCell ref="K88:L88"/>
    <mergeCell ref="M88:N88"/>
    <mergeCell ref="Q102:R103"/>
    <mergeCell ref="O102:P103"/>
    <mergeCell ref="B82:Q82"/>
    <mergeCell ref="B83:B85"/>
    <mergeCell ref="C83:D85"/>
    <mergeCell ref="E83:N83"/>
    <mergeCell ref="O83:P85"/>
    <mergeCell ref="Q83:Q85"/>
    <mergeCell ref="E84:J84"/>
    <mergeCell ref="K84:L85"/>
    <mergeCell ref="M84:N85"/>
    <mergeCell ref="E85:F85"/>
    <mergeCell ref="G85:H85"/>
    <mergeCell ref="I85:J85"/>
    <mergeCell ref="B37:N37"/>
    <mergeCell ref="B38:N38"/>
    <mergeCell ref="B39:N39"/>
    <mergeCell ref="B32:N32"/>
    <mergeCell ref="B25:N25"/>
    <mergeCell ref="B26:N26"/>
    <mergeCell ref="B27:N27"/>
    <mergeCell ref="B20:N20"/>
    <mergeCell ref="B21:N21"/>
    <mergeCell ref="B22:N22"/>
    <mergeCell ref="B23:N23"/>
    <mergeCell ref="B24:N24"/>
    <mergeCell ref="B59:Q59"/>
    <mergeCell ref="B16:N16"/>
    <mergeCell ref="B17:N17"/>
    <mergeCell ref="B18:N18"/>
    <mergeCell ref="B19:N19"/>
    <mergeCell ref="B47:Q47"/>
  </mergeCells>
  <pageMargins left="0.31496062992125984" right="0.19685039370078741" top="0.39370078740157483" bottom="0.31496062992125984" header="0.31496062992125984" footer="0.31496062992125984"/>
  <pageSetup scale="77" orientation="landscape" r:id="rId1"/>
  <rowBreaks count="2" manualBreakCount="2">
    <brk id="44" max="18" man="1"/>
    <brk id="98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05"/>
  <sheetViews>
    <sheetView showGridLines="0" view="pageBreakPreview" zoomScale="60" zoomScaleNormal="100" workbookViewId="0">
      <selection activeCell="G2" sqref="G2"/>
    </sheetView>
  </sheetViews>
  <sheetFormatPr baseColWidth="10" defaultColWidth="8.796875" defaultRowHeight="12.5" x14ac:dyDescent="0.3"/>
  <cols>
    <col min="1" max="1" width="2.69921875" style="1" customWidth="1"/>
    <col min="2" max="2" width="29.19921875" style="1" customWidth="1"/>
    <col min="3" max="3" width="5.296875" style="1" bestFit="1" customWidth="1"/>
    <col min="4" max="4" width="10" style="1" customWidth="1"/>
    <col min="5" max="5" width="5.296875" style="1" bestFit="1" customWidth="1"/>
    <col min="6" max="6" width="10" style="1" customWidth="1"/>
    <col min="7" max="7" width="5.296875" style="1" bestFit="1" customWidth="1"/>
    <col min="8" max="8" width="10" style="1" customWidth="1"/>
    <col min="9" max="9" width="5.296875" style="1" bestFit="1" customWidth="1"/>
    <col min="10" max="10" width="10" style="1" customWidth="1"/>
    <col min="11" max="11" width="5.296875" style="1" bestFit="1" customWidth="1"/>
    <col min="12" max="12" width="10" style="1" customWidth="1"/>
    <col min="13" max="13" width="5.296875" style="1" bestFit="1" customWidth="1"/>
    <col min="14" max="14" width="3.09765625" style="1" customWidth="1"/>
    <col min="15" max="15" width="6.8984375" style="1" customWidth="1"/>
    <col min="16" max="16" width="13" style="621" customWidth="1"/>
    <col min="17" max="17" width="3.09765625" style="1" customWidth="1"/>
    <col min="18" max="16384" width="8.796875" style="1"/>
  </cols>
  <sheetData>
    <row r="1" spans="2:18" ht="23.5" customHeight="1" x14ac:dyDescent="0.3">
      <c r="B1" s="691" t="s">
        <v>297</v>
      </c>
      <c r="C1" s="691"/>
      <c r="D1" s="691"/>
      <c r="E1" s="691"/>
      <c r="F1" s="172"/>
      <c r="H1" s="168"/>
      <c r="R1" s="645"/>
    </row>
    <row r="2" spans="2:18" ht="12" customHeight="1" x14ac:dyDescent="0.3">
      <c r="D2" s="621"/>
      <c r="F2" s="621"/>
      <c r="H2" s="621"/>
      <c r="J2" s="621"/>
      <c r="L2" s="621"/>
      <c r="N2" s="621"/>
      <c r="R2" s="621"/>
    </row>
    <row r="3" spans="2:18" x14ac:dyDescent="0.3">
      <c r="D3" s="172"/>
      <c r="F3" s="172"/>
      <c r="H3" s="168"/>
      <c r="R3" s="645"/>
    </row>
    <row r="4" spans="2:18" ht="15" customHeight="1" thickBot="1" x14ac:dyDescent="0.35">
      <c r="B4" s="547" t="s">
        <v>628</v>
      </c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9"/>
    </row>
    <row r="5" spans="2:18" ht="26.5" customHeight="1" x14ac:dyDescent="0.25">
      <c r="B5" s="627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9"/>
      <c r="P5" s="676" t="s">
        <v>320</v>
      </c>
      <c r="Q5" s="396"/>
    </row>
    <row r="6" spans="2:18" ht="12" customHeight="1" x14ac:dyDescent="0.25">
      <c r="B6" s="280" t="s">
        <v>321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6">
        <v>1600</v>
      </c>
      <c r="P6" s="446"/>
      <c r="Q6" s="190" t="s">
        <v>50</v>
      </c>
    </row>
    <row r="7" spans="2:18" ht="12" customHeight="1" x14ac:dyDescent="0.25">
      <c r="B7" s="280" t="s">
        <v>322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>
        <v>1819</v>
      </c>
      <c r="P7" s="446"/>
      <c r="Q7" s="190" t="s">
        <v>50</v>
      </c>
    </row>
    <row r="8" spans="2:18" ht="12" customHeight="1" x14ac:dyDescent="0.25">
      <c r="B8" s="280" t="s">
        <v>323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6">
        <v>1601</v>
      </c>
      <c r="P8" s="446"/>
      <c r="Q8" s="190" t="s">
        <v>50</v>
      </c>
    </row>
    <row r="9" spans="2:18" ht="12" customHeight="1" x14ac:dyDescent="0.25">
      <c r="B9" s="280" t="s">
        <v>324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6">
        <v>1602</v>
      </c>
      <c r="P9" s="446"/>
      <c r="Q9" s="190" t="s">
        <v>50</v>
      </c>
    </row>
    <row r="10" spans="2:18" ht="12" customHeight="1" x14ac:dyDescent="0.25">
      <c r="B10" s="280" t="s">
        <v>325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6">
        <v>1603</v>
      </c>
      <c r="P10" s="446"/>
      <c r="Q10" s="190" t="s">
        <v>50</v>
      </c>
    </row>
    <row r="11" spans="2:18" ht="12" customHeight="1" x14ac:dyDescent="0.25">
      <c r="B11" s="280" t="s">
        <v>597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6">
        <v>1604</v>
      </c>
      <c r="P11" s="446"/>
      <c r="Q11" s="190" t="s">
        <v>50</v>
      </c>
    </row>
    <row r="12" spans="2:18" ht="12" customHeight="1" x14ac:dyDescent="0.25">
      <c r="B12" s="280" t="s">
        <v>598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6">
        <v>1605</v>
      </c>
      <c r="P12" s="446"/>
      <c r="Q12" s="190" t="s">
        <v>50</v>
      </c>
    </row>
    <row r="13" spans="2:18" ht="12" customHeight="1" x14ac:dyDescent="0.25">
      <c r="B13" s="280" t="s">
        <v>326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6">
        <v>1606</v>
      </c>
      <c r="P13" s="446"/>
      <c r="Q13" s="190" t="s">
        <v>50</v>
      </c>
    </row>
    <row r="14" spans="2:18" ht="12" customHeight="1" x14ac:dyDescent="0.25">
      <c r="B14" s="280" t="s">
        <v>53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6">
        <v>1607</v>
      </c>
      <c r="P14" s="446"/>
      <c r="Q14" s="190" t="s">
        <v>50</v>
      </c>
    </row>
    <row r="15" spans="2:18" ht="12" customHeight="1" x14ac:dyDescent="0.25">
      <c r="B15" s="280" t="s">
        <v>599</v>
      </c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6">
        <v>1608</v>
      </c>
      <c r="P15" s="446"/>
      <c r="Q15" s="190" t="s">
        <v>50</v>
      </c>
    </row>
    <row r="16" spans="2:18" ht="12" customHeight="1" x14ac:dyDescent="0.25">
      <c r="B16" s="280" t="s">
        <v>600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6">
        <v>1609</v>
      </c>
      <c r="P16" s="446"/>
      <c r="Q16" s="190" t="s">
        <v>50</v>
      </c>
    </row>
    <row r="17" spans="2:17" ht="12" customHeight="1" x14ac:dyDescent="0.3">
      <c r="B17" s="284" t="s">
        <v>329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186">
        <v>1610</v>
      </c>
      <c r="P17" s="655">
        <f>SUM(P6:P16)</f>
        <v>0</v>
      </c>
      <c r="Q17" s="255" t="s">
        <v>69</v>
      </c>
    </row>
    <row r="18" spans="2:17" ht="12" customHeight="1" x14ac:dyDescent="0.25">
      <c r="B18" s="280" t="s">
        <v>330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6">
        <v>1611</v>
      </c>
      <c r="P18" s="446"/>
      <c r="Q18" s="218" t="s">
        <v>631</v>
      </c>
    </row>
    <row r="19" spans="2:17" ht="12" customHeight="1" x14ac:dyDescent="0.25">
      <c r="B19" s="280" t="s">
        <v>331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6">
        <v>1612</v>
      </c>
      <c r="P19" s="446"/>
      <c r="Q19" s="218" t="s">
        <v>631</v>
      </c>
    </row>
    <row r="20" spans="2:17" ht="12" customHeight="1" x14ac:dyDescent="0.25">
      <c r="B20" s="280" t="s">
        <v>332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6">
        <v>1613</v>
      </c>
      <c r="P20" s="446"/>
      <c r="Q20" s="218" t="s">
        <v>631</v>
      </c>
    </row>
    <row r="21" spans="2:17" ht="12" customHeight="1" x14ac:dyDescent="0.25">
      <c r="B21" s="280" t="s">
        <v>333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6">
        <v>1614</v>
      </c>
      <c r="P21" s="446"/>
      <c r="Q21" s="218" t="s">
        <v>631</v>
      </c>
    </row>
    <row r="22" spans="2:17" ht="12" customHeight="1" x14ac:dyDescent="0.25">
      <c r="B22" s="280" t="s">
        <v>334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6">
        <v>1820</v>
      </c>
      <c r="P22" s="446"/>
      <c r="Q22" s="218" t="s">
        <v>631</v>
      </c>
    </row>
    <row r="23" spans="2:17" ht="12" customHeight="1" x14ac:dyDescent="0.25">
      <c r="B23" s="280" t="s">
        <v>335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6">
        <v>1615</v>
      </c>
      <c r="P23" s="446"/>
      <c r="Q23" s="218" t="s">
        <v>631</v>
      </c>
    </row>
    <row r="24" spans="2:17" ht="12" customHeight="1" x14ac:dyDescent="0.25">
      <c r="B24" s="280" t="s">
        <v>336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6">
        <v>1616</v>
      </c>
      <c r="P24" s="446"/>
      <c r="Q24" s="218" t="s">
        <v>631</v>
      </c>
    </row>
    <row r="25" spans="2:17" ht="12" customHeight="1" x14ac:dyDescent="0.25">
      <c r="B25" s="280" t="s">
        <v>337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6">
        <v>1617</v>
      </c>
      <c r="P25" s="446"/>
      <c r="Q25" s="218" t="s">
        <v>631</v>
      </c>
    </row>
    <row r="26" spans="2:17" ht="12" customHeight="1" x14ac:dyDescent="0.25">
      <c r="B26" s="280" t="s">
        <v>338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6">
        <v>1618</v>
      </c>
      <c r="P26" s="446"/>
      <c r="Q26" s="218" t="s">
        <v>631</v>
      </c>
    </row>
    <row r="27" spans="2:17" ht="12" customHeight="1" x14ac:dyDescent="0.25">
      <c r="B27" s="280" t="s">
        <v>339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6">
        <v>1620</v>
      </c>
      <c r="P27" s="446"/>
      <c r="Q27" s="218" t="s">
        <v>631</v>
      </c>
    </row>
    <row r="28" spans="2:17" ht="12" customHeight="1" x14ac:dyDescent="0.25">
      <c r="B28" s="280" t="s">
        <v>340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6">
        <v>1621</v>
      </c>
      <c r="P28" s="446"/>
      <c r="Q28" s="218" t="s">
        <v>631</v>
      </c>
    </row>
    <row r="29" spans="2:17" ht="12" customHeight="1" x14ac:dyDescent="0.25">
      <c r="B29" s="280" t="s">
        <v>342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6">
        <v>1622</v>
      </c>
      <c r="P29" s="446"/>
      <c r="Q29" s="218" t="s">
        <v>631</v>
      </c>
    </row>
    <row r="30" spans="2:17" ht="12" customHeight="1" x14ac:dyDescent="0.25">
      <c r="B30" s="280" t="s">
        <v>345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6">
        <v>1624</v>
      </c>
      <c r="P30" s="446"/>
      <c r="Q30" s="218" t="s">
        <v>631</v>
      </c>
    </row>
    <row r="31" spans="2:17" ht="12" customHeight="1" x14ac:dyDescent="0.25">
      <c r="B31" s="280" t="s">
        <v>346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6">
        <v>1625</v>
      </c>
      <c r="P31" s="446"/>
      <c r="Q31" s="218" t="s">
        <v>631</v>
      </c>
    </row>
    <row r="32" spans="2:17" ht="12" customHeight="1" x14ac:dyDescent="0.25">
      <c r="B32" s="280" t="s">
        <v>347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6">
        <v>1626</v>
      </c>
      <c r="P32" s="446"/>
      <c r="Q32" s="218" t="s">
        <v>631</v>
      </c>
    </row>
    <row r="33" spans="1:18" ht="12" customHeight="1" x14ac:dyDescent="0.25">
      <c r="B33" s="280" t="s">
        <v>348</v>
      </c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6">
        <v>1627</v>
      </c>
      <c r="P33" s="446"/>
      <c r="Q33" s="218" t="s">
        <v>631</v>
      </c>
    </row>
    <row r="34" spans="1:18" ht="12" customHeight="1" x14ac:dyDescent="0.25">
      <c r="B34" s="280" t="s">
        <v>349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6">
        <v>1628</v>
      </c>
      <c r="P34" s="446"/>
      <c r="Q34" s="218" t="s">
        <v>631</v>
      </c>
    </row>
    <row r="35" spans="1:18" ht="12" customHeight="1" x14ac:dyDescent="0.25">
      <c r="B35" s="280" t="s">
        <v>97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6">
        <v>1909</v>
      </c>
      <c r="P35" s="446"/>
      <c r="Q35" s="218" t="s">
        <v>631</v>
      </c>
    </row>
    <row r="36" spans="1:18" ht="12" customHeight="1" x14ac:dyDescent="0.3">
      <c r="B36" s="284" t="s">
        <v>350</v>
      </c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186">
        <v>1629</v>
      </c>
      <c r="P36" s="655">
        <f>SUM(P18:P35)</f>
        <v>0</v>
      </c>
      <c r="Q36" s="255" t="s">
        <v>69</v>
      </c>
    </row>
    <row r="37" spans="1:18" ht="12" customHeight="1" thickBot="1" x14ac:dyDescent="0.35">
      <c r="B37" s="304" t="s">
        <v>601</v>
      </c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202">
        <v>1630</v>
      </c>
      <c r="P37" s="656">
        <f>+P36+P17</f>
        <v>0</v>
      </c>
      <c r="Q37" s="246" t="s">
        <v>69</v>
      </c>
    </row>
    <row r="38" spans="1:18" ht="12" customHeight="1" x14ac:dyDescent="0.3"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3"/>
      <c r="P38" s="692"/>
      <c r="Q38" s="134"/>
    </row>
    <row r="39" spans="1:18" ht="12" customHeight="1" x14ac:dyDescent="0.3"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3"/>
      <c r="P39" s="692"/>
      <c r="Q39" s="134"/>
    </row>
    <row r="40" spans="1:18" ht="12" customHeight="1" x14ac:dyDescent="0.3"/>
    <row r="41" spans="1:18" ht="23.5" customHeight="1" x14ac:dyDescent="0.3">
      <c r="B41" s="691" t="s">
        <v>297</v>
      </c>
      <c r="C41" s="691"/>
      <c r="D41" s="691"/>
      <c r="E41" s="691"/>
      <c r="F41" s="172"/>
      <c r="H41" s="168"/>
      <c r="R41" s="645"/>
    </row>
    <row r="42" spans="1:18" ht="23.5" customHeight="1" x14ac:dyDescent="0.3">
      <c r="A42" s="172"/>
      <c r="B42" s="172"/>
      <c r="C42" s="172"/>
      <c r="D42" s="172"/>
      <c r="E42" s="172"/>
      <c r="F42" s="172"/>
      <c r="H42" s="168"/>
      <c r="R42" s="645"/>
    </row>
    <row r="43" spans="1:18" ht="15" customHeight="1" thickBot="1" x14ac:dyDescent="0.35">
      <c r="B43" s="693" t="s">
        <v>629</v>
      </c>
      <c r="C43" s="694"/>
      <c r="D43" s="694"/>
      <c r="E43" s="694"/>
      <c r="F43" s="545"/>
      <c r="G43" s="545"/>
      <c r="H43" s="545"/>
      <c r="I43" s="545"/>
      <c r="J43" s="545"/>
      <c r="K43" s="545"/>
      <c r="L43" s="545"/>
      <c r="M43" s="545"/>
      <c r="N43" s="545"/>
      <c r="O43" s="545"/>
      <c r="P43" s="545"/>
      <c r="Q43" s="546"/>
    </row>
    <row r="44" spans="1:18" ht="12" customHeight="1" x14ac:dyDescent="0.25">
      <c r="B44" s="277" t="s">
        <v>574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80">
        <v>1580</v>
      </c>
      <c r="P44" s="577"/>
      <c r="Q44" s="477" t="s">
        <v>50</v>
      </c>
    </row>
    <row r="45" spans="1:18" ht="12" customHeight="1" x14ac:dyDescent="0.25">
      <c r="B45" s="280" t="s">
        <v>575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>
        <v>1582</v>
      </c>
      <c r="P45" s="446"/>
      <c r="Q45" s="218" t="s">
        <v>631</v>
      </c>
    </row>
    <row r="46" spans="1:18" ht="12" customHeight="1" x14ac:dyDescent="0.25">
      <c r="B46" s="280" t="s">
        <v>576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6">
        <v>1573</v>
      </c>
      <c r="P46" s="446"/>
      <c r="Q46" s="190" t="s">
        <v>50</v>
      </c>
    </row>
    <row r="47" spans="1:18" ht="12" customHeight="1" x14ac:dyDescent="0.25">
      <c r="B47" s="280" t="s">
        <v>577</v>
      </c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>
        <v>1574</v>
      </c>
      <c r="P47" s="446"/>
      <c r="Q47" s="190" t="s">
        <v>50</v>
      </c>
    </row>
    <row r="48" spans="1:18" ht="12" customHeight="1" x14ac:dyDescent="0.25">
      <c r="B48" s="280" t="s">
        <v>578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6">
        <v>1575</v>
      </c>
      <c r="P48" s="446"/>
      <c r="Q48" s="218" t="s">
        <v>631</v>
      </c>
    </row>
    <row r="49" spans="2:17" ht="12" customHeight="1" x14ac:dyDescent="0.25">
      <c r="B49" s="280" t="s">
        <v>602</v>
      </c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6">
        <v>1712</v>
      </c>
      <c r="P49" s="446"/>
      <c r="Q49" s="190" t="s">
        <v>50</v>
      </c>
    </row>
    <row r="50" spans="2:17" ht="12" customHeight="1" x14ac:dyDescent="0.25">
      <c r="B50" s="280" t="s">
        <v>119</v>
      </c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6">
        <v>1713</v>
      </c>
      <c r="P50" s="446"/>
      <c r="Q50" s="218" t="s">
        <v>631</v>
      </c>
    </row>
    <row r="51" spans="2:17" ht="12" customHeight="1" x14ac:dyDescent="0.25">
      <c r="B51" s="280" t="s">
        <v>348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6">
        <v>1714</v>
      </c>
      <c r="P51" s="446"/>
      <c r="Q51" s="190" t="s">
        <v>50</v>
      </c>
    </row>
    <row r="52" spans="2:17" ht="12" customHeight="1" x14ac:dyDescent="0.25">
      <c r="B52" s="280" t="s">
        <v>582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6">
        <v>1576</v>
      </c>
      <c r="P52" s="446"/>
      <c r="Q52" s="218" t="s">
        <v>631</v>
      </c>
    </row>
    <row r="53" spans="2:17" ht="12" customHeight="1" x14ac:dyDescent="0.25">
      <c r="B53" s="280" t="s">
        <v>599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6">
        <v>1715</v>
      </c>
      <c r="P53" s="446"/>
      <c r="Q53" s="218" t="s">
        <v>631</v>
      </c>
    </row>
    <row r="54" spans="2:17" ht="12" customHeight="1" x14ac:dyDescent="0.25">
      <c r="B54" s="280" t="s">
        <v>603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6">
        <v>1577</v>
      </c>
      <c r="P54" s="446"/>
      <c r="Q54" s="218" t="s">
        <v>631</v>
      </c>
    </row>
    <row r="55" spans="2:17" ht="12" customHeight="1" x14ac:dyDescent="0.25">
      <c r="B55" s="280" t="s">
        <v>600</v>
      </c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6">
        <v>1716</v>
      </c>
      <c r="P55" s="446"/>
      <c r="Q55" s="218" t="s">
        <v>631</v>
      </c>
    </row>
    <row r="56" spans="2:17" ht="12" customHeight="1" x14ac:dyDescent="0.25">
      <c r="B56" s="280" t="s">
        <v>604</v>
      </c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6">
        <v>1578</v>
      </c>
      <c r="P56" s="446"/>
      <c r="Q56" s="218" t="s">
        <v>631</v>
      </c>
    </row>
    <row r="57" spans="2:17" ht="12" customHeight="1" x14ac:dyDescent="0.25">
      <c r="B57" s="280" t="s">
        <v>127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6">
        <v>1584</v>
      </c>
      <c r="P57" s="446"/>
      <c r="Q57" s="190" t="s">
        <v>50</v>
      </c>
    </row>
    <row r="58" spans="2:17" ht="12" customHeight="1" x14ac:dyDescent="0.25">
      <c r="B58" s="280" t="s">
        <v>128</v>
      </c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6">
        <v>1585</v>
      </c>
      <c r="P58" s="446"/>
      <c r="Q58" s="218" t="s">
        <v>631</v>
      </c>
    </row>
    <row r="59" spans="2:17" ht="12" customHeight="1" x14ac:dyDescent="0.3">
      <c r="B59" s="284" t="s">
        <v>585</v>
      </c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186">
        <v>1581</v>
      </c>
      <c r="P59" s="657">
        <f>MAX(SUM(P44:P58),0)</f>
        <v>0</v>
      </c>
      <c r="Q59" s="255" t="s">
        <v>69</v>
      </c>
    </row>
    <row r="60" spans="2:17" ht="12" customHeight="1" thickBot="1" x14ac:dyDescent="0.35">
      <c r="B60" s="304" t="s">
        <v>586</v>
      </c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202">
        <v>1583</v>
      </c>
      <c r="P60" s="658">
        <f>MIN(SUM(P44:P58),0)</f>
        <v>0</v>
      </c>
      <c r="Q60" s="246" t="s">
        <v>69</v>
      </c>
    </row>
    <row r="61" spans="2:17" ht="12" customHeight="1" x14ac:dyDescent="0.3"/>
    <row r="62" spans="2:17" ht="12" customHeight="1" x14ac:dyDescent="0.3"/>
    <row r="63" spans="2:17" ht="12" customHeight="1" x14ac:dyDescent="0.3">
      <c r="B63" s="123" t="s">
        <v>611</v>
      </c>
      <c r="C63" s="124"/>
    </row>
    <row r="64" spans="2:17" ht="12" customHeight="1" x14ac:dyDescent="0.3">
      <c r="B64" s="126" t="s">
        <v>638</v>
      </c>
      <c r="C64" s="126"/>
    </row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</sheetData>
  <mergeCells count="54">
    <mergeCell ref="B59:N59"/>
    <mergeCell ref="B60:N60"/>
    <mergeCell ref="B1:E1"/>
    <mergeCell ref="B41:E41"/>
    <mergeCell ref="B54:N54"/>
    <mergeCell ref="B55:N55"/>
    <mergeCell ref="B56:N56"/>
    <mergeCell ref="B57:N57"/>
    <mergeCell ref="B58:N58"/>
    <mergeCell ref="B49:N49"/>
    <mergeCell ref="B50:N50"/>
    <mergeCell ref="B51:N51"/>
    <mergeCell ref="B52:N52"/>
    <mergeCell ref="B53:N53"/>
    <mergeCell ref="B44:N44"/>
    <mergeCell ref="B45:N45"/>
    <mergeCell ref="B46:N46"/>
    <mergeCell ref="B47:N47"/>
    <mergeCell ref="B48:N48"/>
    <mergeCell ref="B34:N34"/>
    <mergeCell ref="B35:N35"/>
    <mergeCell ref="B36:N36"/>
    <mergeCell ref="B37:N37"/>
    <mergeCell ref="B43:Q43"/>
    <mergeCell ref="B29:N29"/>
    <mergeCell ref="B30:N30"/>
    <mergeCell ref="B31:N31"/>
    <mergeCell ref="B32:N32"/>
    <mergeCell ref="B33:N33"/>
    <mergeCell ref="B24:N24"/>
    <mergeCell ref="B25:N25"/>
    <mergeCell ref="B26:N26"/>
    <mergeCell ref="B27:N27"/>
    <mergeCell ref="B28:N28"/>
    <mergeCell ref="B19:N19"/>
    <mergeCell ref="B20:N20"/>
    <mergeCell ref="B21:N21"/>
    <mergeCell ref="B22:N22"/>
    <mergeCell ref="B23:N23"/>
    <mergeCell ref="B14:N14"/>
    <mergeCell ref="B15:N15"/>
    <mergeCell ref="B16:N16"/>
    <mergeCell ref="B17:N17"/>
    <mergeCell ref="B18:N18"/>
    <mergeCell ref="B9:N9"/>
    <mergeCell ref="B10:N10"/>
    <mergeCell ref="B11:N11"/>
    <mergeCell ref="B12:N12"/>
    <mergeCell ref="B13:N13"/>
    <mergeCell ref="B4:Q4"/>
    <mergeCell ref="B5:N5"/>
    <mergeCell ref="B6:N6"/>
    <mergeCell ref="B7:N7"/>
    <mergeCell ref="B8:N8"/>
  </mergeCells>
  <pageMargins left="0.36" right="0.26" top="0.56000000000000005" bottom="0.34" header="0.31496062992125984" footer="0.31496062992125984"/>
  <pageSetup orientation="landscape" r:id="rId1"/>
  <rowBreaks count="1" manualBreakCount="1">
    <brk id="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32"/>
  <sheetViews>
    <sheetView showGridLines="0" topLeftCell="A22" zoomScaleNormal="100" workbookViewId="0">
      <selection activeCell="B28" sqref="B28:C29"/>
    </sheetView>
  </sheetViews>
  <sheetFormatPr baseColWidth="10" defaultColWidth="8.796875" defaultRowHeight="12.5" x14ac:dyDescent="0.3"/>
  <cols>
    <col min="1" max="1" width="3.8984375" style="1" customWidth="1"/>
    <col min="2" max="2" width="2.3984375" style="1" customWidth="1"/>
    <col min="3" max="3" width="36.3984375" style="1" customWidth="1"/>
    <col min="4" max="4" width="3.09765625" style="1" customWidth="1"/>
    <col min="5" max="5" width="16.69921875" style="1" customWidth="1"/>
    <col min="6" max="6" width="3.09765625" style="1" customWidth="1"/>
    <col min="7" max="7" width="6.69921875" style="1" customWidth="1"/>
    <col min="8" max="8" width="3.09765625" style="1" customWidth="1"/>
    <col min="9" max="9" width="10" style="1" customWidth="1"/>
    <col min="10" max="10" width="6.59765625" style="1" customWidth="1"/>
    <col min="11" max="11" width="16.5" style="621" customWidth="1"/>
    <col min="12" max="12" width="6.19921875" style="1" customWidth="1"/>
    <col min="13" max="13" width="16.3984375" style="621" customWidth="1"/>
    <col min="14" max="14" width="3.296875" style="1" customWidth="1"/>
    <col min="15" max="16384" width="8.796875" style="1"/>
  </cols>
  <sheetData>
    <row r="1" spans="2:18" ht="23.5" customHeight="1" x14ac:dyDescent="0.3">
      <c r="B1" s="691" t="s">
        <v>297</v>
      </c>
      <c r="C1" s="691"/>
      <c r="D1" s="691"/>
      <c r="E1" s="691"/>
      <c r="F1" s="172"/>
      <c r="H1" s="168"/>
      <c r="K1" s="1"/>
      <c r="M1" s="1"/>
      <c r="P1" s="621"/>
      <c r="R1" s="645"/>
    </row>
    <row r="2" spans="2:18" ht="10" customHeight="1" x14ac:dyDescent="0.3">
      <c r="K2" s="1"/>
      <c r="M2" s="1"/>
      <c r="P2" s="621"/>
      <c r="R2" s="645"/>
    </row>
    <row r="4" spans="2:18" ht="24" customHeight="1" thickBot="1" x14ac:dyDescent="0.35">
      <c r="B4" s="447" t="s">
        <v>630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9"/>
    </row>
    <row r="5" spans="2:18" ht="12" customHeight="1" x14ac:dyDescent="0.3">
      <c r="B5" s="277" t="s">
        <v>369</v>
      </c>
      <c r="C5" s="179"/>
      <c r="D5" s="179"/>
      <c r="E5" s="179"/>
      <c r="F5" s="179"/>
      <c r="G5" s="179"/>
      <c r="H5" s="179"/>
      <c r="I5" s="179"/>
      <c r="J5" s="180">
        <v>1784</v>
      </c>
      <c r="K5" s="689"/>
      <c r="L5" s="678"/>
      <c r="M5" s="678"/>
      <c r="N5" s="679"/>
    </row>
    <row r="6" spans="2:18" ht="12" customHeight="1" x14ac:dyDescent="0.3">
      <c r="B6" s="680" t="s">
        <v>370</v>
      </c>
      <c r="C6" s="681"/>
      <c r="D6" s="681"/>
      <c r="E6" s="681"/>
      <c r="F6" s="681"/>
      <c r="G6" s="681"/>
      <c r="H6" s="681"/>
      <c r="I6" s="681"/>
      <c r="J6" s="682" t="s">
        <v>384</v>
      </c>
      <c r="K6" s="682"/>
      <c r="L6" s="683" t="s">
        <v>371</v>
      </c>
      <c r="M6" s="683"/>
      <c r="N6" s="684"/>
    </row>
    <row r="7" spans="2:18" ht="12" customHeight="1" x14ac:dyDescent="0.3">
      <c r="B7" s="288" t="s">
        <v>385</v>
      </c>
      <c r="C7" s="195"/>
      <c r="D7" s="195"/>
      <c r="E7" s="195"/>
      <c r="F7" s="195"/>
      <c r="G7" s="195"/>
      <c r="H7" s="195"/>
      <c r="I7" s="195"/>
      <c r="J7" s="186">
        <v>1785</v>
      </c>
      <c r="K7" s="623"/>
      <c r="L7" s="186">
        <v>1801</v>
      </c>
      <c r="M7" s="623"/>
      <c r="N7" s="342"/>
    </row>
    <row r="8" spans="2:18" ht="12" customHeight="1" x14ac:dyDescent="0.25">
      <c r="B8" s="280" t="s">
        <v>372</v>
      </c>
      <c r="C8" s="185"/>
      <c r="D8" s="185"/>
      <c r="E8" s="185"/>
      <c r="F8" s="185"/>
      <c r="G8" s="185"/>
      <c r="H8" s="185"/>
      <c r="I8" s="185"/>
      <c r="J8" s="186">
        <v>1798</v>
      </c>
      <c r="K8" s="446"/>
      <c r="L8" s="186">
        <v>1799</v>
      </c>
      <c r="M8" s="446"/>
      <c r="N8" s="190" t="s">
        <v>50</v>
      </c>
    </row>
    <row r="9" spans="2:18" ht="12" customHeight="1" x14ac:dyDescent="0.25">
      <c r="B9" s="280" t="s">
        <v>373</v>
      </c>
      <c r="C9" s="185"/>
      <c r="D9" s="185"/>
      <c r="E9" s="185"/>
      <c r="F9" s="185"/>
      <c r="G9" s="185"/>
      <c r="H9" s="185"/>
      <c r="I9" s="185"/>
      <c r="J9" s="186">
        <v>1786</v>
      </c>
      <c r="K9" s="446"/>
      <c r="L9" s="186">
        <v>1802</v>
      </c>
      <c r="M9" s="446"/>
      <c r="N9" s="190" t="s">
        <v>50</v>
      </c>
    </row>
    <row r="10" spans="2:18" ht="12" customHeight="1" x14ac:dyDescent="0.3">
      <c r="B10" s="680" t="s">
        <v>374</v>
      </c>
      <c r="C10" s="681"/>
      <c r="D10" s="681"/>
      <c r="E10" s="681"/>
      <c r="F10" s="681"/>
      <c r="G10" s="681"/>
      <c r="H10" s="681"/>
      <c r="I10" s="681"/>
      <c r="J10" s="681"/>
      <c r="K10" s="681"/>
      <c r="L10" s="681"/>
      <c r="M10" s="681"/>
      <c r="N10" s="685"/>
    </row>
    <row r="11" spans="2:18" ht="44.5" customHeight="1" x14ac:dyDescent="0.3">
      <c r="B11" s="280" t="s">
        <v>607</v>
      </c>
      <c r="C11" s="195"/>
      <c r="D11" s="195"/>
      <c r="E11" s="195"/>
      <c r="F11" s="195"/>
      <c r="G11" s="195"/>
      <c r="H11" s="195"/>
      <c r="I11" s="195"/>
      <c r="J11" s="193">
        <v>1951</v>
      </c>
      <c r="K11" s="623"/>
      <c r="L11" s="186">
        <v>1787</v>
      </c>
      <c r="M11" s="623"/>
      <c r="N11" s="690" t="s">
        <v>631</v>
      </c>
    </row>
    <row r="12" spans="2:18" ht="12" customHeight="1" x14ac:dyDescent="0.3">
      <c r="B12" s="680" t="s">
        <v>375</v>
      </c>
      <c r="C12" s="681"/>
      <c r="D12" s="681"/>
      <c r="E12" s="681"/>
      <c r="F12" s="681"/>
      <c r="G12" s="681"/>
      <c r="H12" s="681"/>
      <c r="I12" s="681"/>
      <c r="J12" s="681"/>
      <c r="K12" s="681"/>
      <c r="L12" s="681"/>
      <c r="M12" s="681"/>
      <c r="N12" s="685"/>
    </row>
    <row r="13" spans="2:18" ht="12" customHeight="1" x14ac:dyDescent="0.25">
      <c r="B13" s="280" t="s">
        <v>376</v>
      </c>
      <c r="C13" s="185"/>
      <c r="D13" s="185"/>
      <c r="E13" s="185"/>
      <c r="F13" s="185"/>
      <c r="G13" s="185"/>
      <c r="H13" s="185"/>
      <c r="I13" s="185"/>
      <c r="J13" s="193">
        <v>1952</v>
      </c>
      <c r="K13" s="446"/>
      <c r="L13" s="186">
        <v>1788</v>
      </c>
      <c r="M13" s="446"/>
      <c r="N13" s="292" t="s">
        <v>69</v>
      </c>
    </row>
    <row r="14" spans="2:18" ht="12" customHeight="1" x14ac:dyDescent="0.25">
      <c r="B14" s="280" t="s">
        <v>377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6">
        <v>1953</v>
      </c>
      <c r="M14" s="446"/>
      <c r="N14" s="292" t="s">
        <v>69</v>
      </c>
    </row>
    <row r="15" spans="2:18" ht="12" customHeight="1" x14ac:dyDescent="0.3">
      <c r="B15" s="680" t="s">
        <v>378</v>
      </c>
      <c r="C15" s="681"/>
      <c r="D15" s="681"/>
      <c r="E15" s="681"/>
      <c r="F15" s="681"/>
      <c r="G15" s="681"/>
      <c r="H15" s="681"/>
      <c r="I15" s="681"/>
      <c r="J15" s="681"/>
      <c r="K15" s="681"/>
      <c r="L15" s="681"/>
      <c r="M15" s="681"/>
      <c r="N15" s="685"/>
    </row>
    <row r="16" spans="2:18" ht="12" customHeight="1" x14ac:dyDescent="0.3">
      <c r="B16" s="288" t="s">
        <v>386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86">
        <v>1789</v>
      </c>
      <c r="M16" s="623"/>
      <c r="N16" s="218" t="s">
        <v>631</v>
      </c>
    </row>
    <row r="17" spans="2:14" ht="12" customHeight="1" x14ac:dyDescent="0.3">
      <c r="B17" s="288" t="s">
        <v>387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86">
        <v>1790</v>
      </c>
      <c r="M17" s="623"/>
      <c r="N17" s="218" t="s">
        <v>631</v>
      </c>
    </row>
    <row r="18" spans="2:14" ht="12" customHeight="1" x14ac:dyDescent="0.3">
      <c r="B18" s="288" t="s">
        <v>388</v>
      </c>
      <c r="C18" s="195"/>
      <c r="D18" s="195"/>
      <c r="E18" s="195"/>
      <c r="F18" s="195"/>
      <c r="G18" s="195"/>
      <c r="H18" s="195"/>
      <c r="I18" s="195"/>
      <c r="J18" s="195"/>
      <c r="K18" s="195"/>
      <c r="L18" s="186">
        <v>1791</v>
      </c>
      <c r="M18" s="623"/>
      <c r="N18" s="218" t="s">
        <v>631</v>
      </c>
    </row>
    <row r="19" spans="2:14" ht="12" customHeight="1" x14ac:dyDescent="0.3">
      <c r="B19" s="288" t="s">
        <v>389</v>
      </c>
      <c r="C19" s="195"/>
      <c r="D19" s="195"/>
      <c r="E19" s="195"/>
      <c r="F19" s="195"/>
      <c r="G19" s="195"/>
      <c r="H19" s="195"/>
      <c r="I19" s="195"/>
      <c r="J19" s="195"/>
      <c r="K19" s="195"/>
      <c r="L19" s="186">
        <v>1792</v>
      </c>
      <c r="M19" s="623"/>
      <c r="N19" s="218" t="s">
        <v>631</v>
      </c>
    </row>
    <row r="20" spans="2:14" ht="12" customHeight="1" x14ac:dyDescent="0.25">
      <c r="B20" s="280" t="s">
        <v>379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6">
        <v>1793</v>
      </c>
      <c r="M20" s="446"/>
      <c r="N20" s="255" t="s">
        <v>69</v>
      </c>
    </row>
    <row r="21" spans="2:14" ht="12" customHeight="1" x14ac:dyDescent="0.3">
      <c r="B21" s="680" t="s">
        <v>380</v>
      </c>
      <c r="C21" s="681"/>
      <c r="D21" s="681"/>
      <c r="E21" s="681"/>
      <c r="F21" s="681"/>
      <c r="G21" s="681"/>
      <c r="H21" s="681"/>
      <c r="I21" s="681"/>
      <c r="J21" s="681"/>
      <c r="K21" s="681"/>
      <c r="L21" s="681"/>
      <c r="M21" s="681"/>
      <c r="N21" s="685"/>
    </row>
    <row r="22" spans="2:14" ht="12" customHeight="1" x14ac:dyDescent="0.25">
      <c r="B22" s="280" t="s">
        <v>381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6">
        <v>1794</v>
      </c>
      <c r="M22" s="446"/>
      <c r="N22" s="255" t="s">
        <v>69</v>
      </c>
    </row>
    <row r="23" spans="2:14" ht="12" customHeight="1" x14ac:dyDescent="0.25">
      <c r="B23" s="280" t="s">
        <v>382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6">
        <v>1795</v>
      </c>
      <c r="M23" s="446"/>
      <c r="N23" s="335"/>
    </row>
    <row r="24" spans="2:14" ht="12" customHeight="1" x14ac:dyDescent="0.25">
      <c r="B24" s="686"/>
      <c r="C24" s="687"/>
      <c r="D24" s="687"/>
      <c r="E24" s="687"/>
      <c r="F24" s="687"/>
      <c r="G24" s="687"/>
      <c r="H24" s="687"/>
      <c r="I24" s="687"/>
      <c r="J24" s="687"/>
      <c r="K24" s="687"/>
      <c r="L24" s="687"/>
      <c r="M24" s="687"/>
      <c r="N24" s="688"/>
    </row>
    <row r="25" spans="2:14" ht="12" customHeight="1" thickBot="1" x14ac:dyDescent="0.3">
      <c r="B25" s="293" t="s">
        <v>383</v>
      </c>
      <c r="C25" s="223"/>
      <c r="D25" s="223"/>
      <c r="E25" s="223"/>
      <c r="F25" s="223"/>
      <c r="G25" s="223"/>
      <c r="H25" s="223"/>
      <c r="I25" s="223"/>
      <c r="J25" s="223"/>
      <c r="K25" s="223"/>
      <c r="L25" s="202">
        <v>1842</v>
      </c>
      <c r="M25" s="677"/>
      <c r="N25" s="336"/>
    </row>
    <row r="26" spans="2:14" ht="12" customHeight="1" x14ac:dyDescent="0.3"/>
    <row r="27" spans="2:14" ht="30" customHeight="1" x14ac:dyDescent="0.3"/>
    <row r="28" spans="2:14" ht="13" x14ac:dyDescent="0.3">
      <c r="B28" s="123" t="s">
        <v>611</v>
      </c>
      <c r="C28" s="124"/>
    </row>
    <row r="29" spans="2:14" ht="13" x14ac:dyDescent="0.3">
      <c r="B29" s="126" t="s">
        <v>638</v>
      </c>
      <c r="C29" s="126"/>
    </row>
    <row r="32" spans="2:14" ht="15" customHeight="1" x14ac:dyDescent="0.3"/>
  </sheetData>
  <mergeCells count="26">
    <mergeCell ref="B1:E1"/>
    <mergeCell ref="B24:N24"/>
    <mergeCell ref="B25:K25"/>
    <mergeCell ref="B19:K19"/>
    <mergeCell ref="B20:K20"/>
    <mergeCell ref="B21:N21"/>
    <mergeCell ref="B22:K22"/>
    <mergeCell ref="B23:K23"/>
    <mergeCell ref="B14:K14"/>
    <mergeCell ref="B15:N15"/>
    <mergeCell ref="B16:K16"/>
    <mergeCell ref="B17:K17"/>
    <mergeCell ref="B18:K18"/>
    <mergeCell ref="B10:N10"/>
    <mergeCell ref="B11:I11"/>
    <mergeCell ref="B12:N12"/>
    <mergeCell ref="B13:I13"/>
    <mergeCell ref="B7:I7"/>
    <mergeCell ref="B8:I8"/>
    <mergeCell ref="B9:I9"/>
    <mergeCell ref="B4:N4"/>
    <mergeCell ref="B5:I5"/>
    <mergeCell ref="L5:N5"/>
    <mergeCell ref="B6:I6"/>
    <mergeCell ref="J6:K6"/>
    <mergeCell ref="L6:M6"/>
  </mergeCells>
  <pageMargins left="0.7" right="0.55000000000000004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Anverso</vt:lpstr>
      <vt:lpstr>r1 al r11</vt:lpstr>
      <vt:lpstr>14A r12, r13 y r14</vt:lpstr>
      <vt:lpstr>14A R15 y R16</vt:lpstr>
      <vt:lpstr>PYME R17 al R20</vt:lpstr>
      <vt:lpstr>Transparencia R21, R22 </vt:lpstr>
      <vt:lpstr>PTMO R24</vt:lpstr>
      <vt:lpstr>'14A r12, r13 y r14'!Área_de_impresión</vt:lpstr>
      <vt:lpstr>Anverso!Área_de_impresión</vt:lpstr>
      <vt:lpstr>'PYME R17 al R20'!Área_de_impresión</vt:lpstr>
      <vt:lpstr>'r1 al r11'!Área_de_impresión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Campus Tributario</dc:creator>
  <cp:lastModifiedBy>Gerardo</cp:lastModifiedBy>
  <cp:lastPrinted>2025-01-20T04:17:59Z</cp:lastPrinted>
  <dcterms:created xsi:type="dcterms:W3CDTF">2025-01-18T11:07:11Z</dcterms:created>
  <dcterms:modified xsi:type="dcterms:W3CDTF">2025-01-20T04:19:10Z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2025-01-03T00:00:00Z</vt:filetime>
  </property>
  <property fmtid="{D5CDD505-2E9C-101B-9397-08002B2CF9AE}" pid="3" name="Creator">
    <vt:lpwstr>Microsoft® Excel® for Microsoft 365</vt:lpwstr>
  </property>
  <property fmtid="{D5CDD505-2E9C-101B-9397-08002B2CF9AE}" pid="4" name="Producer">
    <vt:lpwstr>3-Heights(TM) PDF Security Shell 4.8.25.2 (http://www.pdf-tools.com)</vt:lpwstr>
  </property>
  <property fmtid="{D5CDD505-2E9C-101B-9397-08002B2CF9AE}" pid="5" name="LastSaved">
    <vt:filetime>2025-01-03T00:00:00Z</vt:filetime>
  </property>
</Properties>
</file>